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édder\Desktop\temp\Extranet\GUIA GESTION DE RIESGO DE SEGURIDAD DE LA INFOR\"/>
    </mc:Choice>
  </mc:AlternateContent>
  <xr:revisionPtr revIDLastSave="0" documentId="8_{BD369343-A277-4C85-8B7C-C9C5230FFE33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Identificacion" sheetId="1" r:id="rId1"/>
    <sheet name="Documentación" sheetId="4" r:id="rId2"/>
    <sheet name="DATOS" sheetId="3" state="hidden" r:id="rId3"/>
    <sheet name="Procesos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Hlk82550015" localSheetId="1">Documentación!$A$34</definedName>
    <definedName name="a">[1]!Tabla39[PROCESO]</definedName>
    <definedName name="APOYO">Procesos!$C$15:$C$16</definedName>
    <definedName name="CONSECUENCIAS">[2]!Tabla43[CONSECUENCIAS]</definedName>
    <definedName name="CONTROL">[3]DATOS!$AS$2:$AS$5</definedName>
    <definedName name="CONTROLES" localSheetId="3">[4]DATOS!#REF!</definedName>
    <definedName name="CONTROLES">[4]DATOS!#REF!</definedName>
    <definedName name="d">[5]!Tabla42[PROBABILIDAD]</definedName>
    <definedName name="e">[5]!Tabla42[PROBABILIDAD]</definedName>
    <definedName name="ESTRATEGICOS">Procesos!$A$15:$A$17</definedName>
    <definedName name="EVALUACION">Procesos!$D$15:$D$16</definedName>
    <definedName name="FUENTE">[2]!Tabla41[FUENTE]</definedName>
    <definedName name="IMPACTO">[4]!Tabla44[IMPACTO]</definedName>
    <definedName name="MATRIZ_OBJETIVOS">[2]DATOS!$A$2:$B$33</definedName>
    <definedName name="MATRIZ_RIESGOS">DATOS!$E$4:$I$8</definedName>
    <definedName name="MISIONALES">Procesos!$B$15:$B$19</definedName>
    <definedName name="PROBABILIDAD">[4]!Tabla42[PROBABILIDAD]</definedName>
    <definedName name="PROCESO">[2]!Tabla39[PROCESO]</definedName>
    <definedName name="PROCESOS">[4]DATOS!$B$32:$D$47</definedName>
    <definedName name="RESULTADO">[4]Resultados!$A$12:$T$89</definedName>
    <definedName name="RIESGOS">[4]Identificación!$A$15:$AS$104</definedName>
    <definedName name="s">[5]DATOS!$D$25:$H$29</definedName>
    <definedName name="SERVICIOS_">SERVICIOS_AMBULATORIOS[SERVICIOS_AMBULATORIOS]</definedName>
    <definedName name="SERVICIOS_AMBULATORIOS_">SERVICIOS_AMBULATORIOS[SERVICIOS_AMBULATORIOS]</definedName>
    <definedName name="SERVICIOSAMBULATORIOS">SERVICIOS_AMBULATORIOS[SERVICIOS_AMBULATORIOS]</definedName>
    <definedName name="SIGLAS">TablaSiglas[#All]</definedName>
    <definedName name="SISTEMA_DE_INFORMACION_Y_ATENCION_AL_USUARIO">ATENCION_AL_USUARIO[SISTEMA_DE_INFORMACION_Y_ATENCION_AL_USUARIO]</definedName>
    <definedName name="TABLA_SIGLAS">TablaSiglas[#All]</definedName>
    <definedName name="ww">[6]!Tabla42[PROBABILIDAD]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  <c r="F14" i="1"/>
  <c r="F13" i="1"/>
  <c r="AE13" i="1" l="1"/>
  <c r="AC13" i="1"/>
  <c r="Y13" i="1"/>
  <c r="W13" i="1"/>
  <c r="Z13" i="1" l="1"/>
  <c r="AF13" i="1"/>
  <c r="AI13" i="1" l="1"/>
  <c r="AK13" i="1" s="1"/>
  <c r="AJ13" i="1"/>
  <c r="AL13" i="1" s="1"/>
  <c r="AM13" i="1" l="1"/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13" i="1"/>
  <c r="I14" i="1"/>
  <c r="I15" i="1"/>
  <c r="I16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I17" i="1"/>
  <c r="I18" i="1"/>
  <c r="I19" i="1"/>
  <c r="A19" i="1" s="1"/>
  <c r="I20" i="1"/>
  <c r="I21" i="1"/>
  <c r="I22" i="1"/>
  <c r="I23" i="1"/>
  <c r="A23" i="1" s="1"/>
  <c r="I24" i="1"/>
  <c r="I25" i="1"/>
  <c r="I26" i="1"/>
  <c r="I27" i="1"/>
  <c r="I28" i="1"/>
  <c r="I29" i="1"/>
  <c r="I30" i="1"/>
  <c r="I31" i="1"/>
  <c r="I32" i="1"/>
  <c r="I33" i="1"/>
  <c r="I34" i="1"/>
  <c r="I35" i="1"/>
  <c r="A35" i="1" s="1"/>
  <c r="I36" i="1"/>
  <c r="I37" i="1"/>
  <c r="I38" i="1"/>
  <c r="I39" i="1"/>
  <c r="A39" i="1" s="1"/>
  <c r="I40" i="1"/>
  <c r="I41" i="1"/>
  <c r="I42" i="1"/>
  <c r="I43" i="1"/>
  <c r="I44" i="1"/>
  <c r="I45" i="1"/>
  <c r="I46" i="1"/>
  <c r="I47" i="1"/>
  <c r="I48" i="1"/>
  <c r="I49" i="1"/>
  <c r="I50" i="1"/>
  <c r="I51" i="1"/>
  <c r="A51" i="1" s="1"/>
  <c r="I52" i="1"/>
  <c r="I53" i="1"/>
  <c r="I54" i="1"/>
  <c r="I55" i="1"/>
  <c r="A55" i="1" s="1"/>
  <c r="I56" i="1"/>
  <c r="I57" i="1"/>
  <c r="I58" i="1"/>
  <c r="I59" i="1"/>
  <c r="I60" i="1"/>
  <c r="I61" i="1"/>
  <c r="I62" i="1"/>
  <c r="I63" i="1"/>
  <c r="I64" i="1"/>
  <c r="I65" i="1"/>
  <c r="I66" i="1"/>
  <c r="I67" i="1"/>
  <c r="A67" i="1" s="1"/>
  <c r="I68" i="1"/>
  <c r="I69" i="1"/>
  <c r="I70" i="1"/>
  <c r="I71" i="1"/>
  <c r="A71" i="1" s="1"/>
  <c r="I72" i="1"/>
  <c r="I73" i="1"/>
  <c r="I74" i="1"/>
  <c r="I75" i="1"/>
  <c r="I76" i="1"/>
  <c r="I77" i="1"/>
  <c r="I78" i="1"/>
  <c r="I79" i="1"/>
  <c r="I80" i="1"/>
  <c r="I81" i="1"/>
  <c r="I82" i="1"/>
  <c r="I83" i="1"/>
  <c r="A83" i="1" s="1"/>
  <c r="I84" i="1"/>
  <c r="I85" i="1"/>
  <c r="I86" i="1"/>
  <c r="I87" i="1"/>
  <c r="A87" i="1" s="1"/>
  <c r="I88" i="1"/>
  <c r="I89" i="1"/>
  <c r="I90" i="1"/>
  <c r="I91" i="1"/>
  <c r="I92" i="1"/>
  <c r="I93" i="1"/>
  <c r="I94" i="1"/>
  <c r="I95" i="1"/>
  <c r="I96" i="1"/>
  <c r="I97" i="1"/>
  <c r="I98" i="1"/>
  <c r="I13" i="1"/>
  <c r="A13" i="1" s="1"/>
  <c r="A88" i="1" l="1"/>
  <c r="A40" i="1"/>
  <c r="A98" i="1"/>
  <c r="A82" i="1"/>
  <c r="A66" i="1"/>
  <c r="A50" i="1"/>
  <c r="A34" i="1"/>
  <c r="A18" i="1"/>
  <c r="A72" i="1"/>
  <c r="A56" i="1"/>
  <c r="A24" i="1"/>
  <c r="A78" i="1"/>
  <c r="A84" i="1"/>
  <c r="A68" i="1"/>
  <c r="A36" i="1"/>
  <c r="A95" i="1"/>
  <c r="A91" i="1"/>
  <c r="A79" i="1"/>
  <c r="A75" i="1"/>
  <c r="A63" i="1"/>
  <c r="A59" i="1"/>
  <c r="A47" i="1"/>
  <c r="A43" i="1"/>
  <c r="A31" i="1"/>
  <c r="A27" i="1"/>
  <c r="A96" i="1"/>
  <c r="A76" i="1"/>
  <c r="A60" i="1"/>
  <c r="A48" i="1"/>
  <c r="A28" i="1"/>
  <c r="A90" i="1"/>
  <c r="A86" i="1"/>
  <c r="A74" i="1"/>
  <c r="A70" i="1"/>
  <c r="A58" i="1"/>
  <c r="A54" i="1"/>
  <c r="A42" i="1"/>
  <c r="A38" i="1"/>
  <c r="A26" i="1"/>
  <c r="A22" i="1"/>
  <c r="A92" i="1"/>
  <c r="A80" i="1"/>
  <c r="A64" i="1"/>
  <c r="A52" i="1"/>
  <c r="A44" i="1"/>
  <c r="A32" i="1"/>
  <c r="A20" i="1"/>
  <c r="A94" i="1"/>
  <c r="A62" i="1"/>
  <c r="A46" i="1"/>
  <c r="A30" i="1"/>
  <c r="A97" i="1"/>
  <c r="A93" i="1"/>
  <c r="A89" i="1"/>
  <c r="A85" i="1"/>
  <c r="A81" i="1"/>
  <c r="A77" i="1"/>
  <c r="A73" i="1"/>
  <c r="A69" i="1"/>
  <c r="A65" i="1"/>
  <c r="A61" i="1"/>
  <c r="A57" i="1"/>
  <c r="A53" i="1"/>
  <c r="A49" i="1"/>
  <c r="A45" i="1"/>
  <c r="A41" i="1"/>
  <c r="A37" i="1"/>
  <c r="A33" i="1"/>
  <c r="A29" i="1"/>
  <c r="A25" i="1"/>
  <c r="A21" i="1"/>
  <c r="A17" i="1"/>
  <c r="A16" i="1"/>
  <c r="A15" i="1"/>
  <c r="A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Carreno Perez</author>
    <author>Diana Maribel Rey Gutierrez</author>
    <author>Flia. Gonzalez Ovalle</author>
    <author>Giovanni Andres Espitia Roa</author>
  </authors>
  <commentList>
    <comment ref="AR9" authorId="0" shapeId="0" xr:uid="{00000000-0006-0000-0000-000001000000}">
      <text>
        <r>
          <rPr>
            <sz val="12"/>
            <color indexed="81"/>
            <rFont val="Tahoma"/>
            <family val="2"/>
          </rPr>
          <t>En este campo se deben incluir datos adicionales que puedan dar orientación al riesgo.</t>
        </r>
      </text>
    </comment>
    <comment ref="AS9" authorId="0" shapeId="0" xr:uid="{00000000-0006-0000-0000-000002000000}">
      <text>
        <r>
          <rPr>
            <sz val="12"/>
            <color indexed="81"/>
            <rFont val="Tahoma"/>
            <family val="2"/>
          </rPr>
          <t>Si el riesgo viene de la vigencia anterior colocar el ID que tenía en dicha vigencia</t>
        </r>
        <r>
          <rPr>
            <sz val="11"/>
            <color indexed="81"/>
            <rFont val="Tahoma"/>
            <family val="2"/>
          </rPr>
          <t xml:space="preserve"> </t>
        </r>
      </text>
    </comment>
    <comment ref="A12" authorId="1" shapeId="0" xr:uid="{00000000-0006-0000-0000-000003000000}">
      <text>
        <r>
          <rPr>
            <b/>
            <sz val="12"/>
            <color indexed="81"/>
            <rFont val="Tahoma"/>
            <family val="2"/>
          </rPr>
          <t xml:space="preserve">CELDA AUTOMATICA: </t>
        </r>
        <r>
          <rPr>
            <sz val="12"/>
            <color indexed="81"/>
            <rFont val="Tahoma"/>
            <family val="2"/>
          </rPr>
          <t xml:space="preserve">Consecutivo del Riesgo identificado. </t>
        </r>
      </text>
    </comment>
    <comment ref="E12" authorId="2" shapeId="0" xr:uid="{00000000-0006-0000-0000-000004000000}">
      <text>
        <r>
          <rPr>
            <b/>
            <sz val="12"/>
            <color indexed="81"/>
            <rFont val="Tahoma"/>
            <family val="2"/>
          </rPr>
          <t>Tipo de Proceso</t>
        </r>
        <r>
          <rPr>
            <sz val="12"/>
            <color indexed="81"/>
            <rFont val="Tahoma"/>
            <family val="2"/>
          </rPr>
          <t>: Escoger el tipo de proceso al cual pertenece el riesgo identificado</t>
        </r>
      </text>
    </comment>
    <comment ref="G12" authorId="2" shapeId="0" xr:uid="{00000000-0006-0000-0000-000005000000}">
      <text>
        <r>
          <rPr>
            <b/>
            <sz val="12"/>
            <color indexed="81"/>
            <rFont val="Tahoma"/>
            <family val="2"/>
          </rPr>
          <t>Proceso:</t>
        </r>
        <r>
          <rPr>
            <sz val="12"/>
            <color indexed="81"/>
            <rFont val="Tahoma"/>
            <family val="2"/>
          </rPr>
          <t xml:space="preserve"> Seleccionar el proceso al cual corresponde el Riesgo identificado
</t>
        </r>
      </text>
    </comment>
    <comment ref="H12" authorId="1" shapeId="0" xr:uid="{00000000-0006-0000-0000-000006000000}">
      <text>
        <r>
          <rPr>
            <b/>
            <sz val="12"/>
            <color indexed="81"/>
            <rFont val="Tahoma"/>
            <family val="2"/>
          </rPr>
          <t xml:space="preserve">Sub-Proceso </t>
        </r>
        <r>
          <rPr>
            <sz val="12"/>
            <color indexed="81"/>
            <rFont val="Tahoma"/>
            <family val="2"/>
          </rPr>
          <t>Según el Proceso seleccionado, escoger el subproceso de acuerdo a la lista</t>
        </r>
      </text>
    </comment>
    <comment ref="J12" authorId="1" shapeId="0" xr:uid="{00000000-0006-0000-0000-000007000000}">
      <text>
        <r>
          <rPr>
            <b/>
            <sz val="12"/>
            <color indexed="81"/>
            <rFont val="Tahoma"/>
            <family val="2"/>
          </rPr>
          <t xml:space="preserve">CONTEXTO INTERNO:
</t>
        </r>
        <r>
          <rPr>
            <sz val="12"/>
            <color indexed="81"/>
            <rFont val="Tahoma"/>
            <family val="2"/>
          </rPr>
          <t>Se determinan las características o aspectos esenciales del ambiente en el cual la ESEALPROREV busca alcanzar sus objetivos.</t>
        </r>
      </text>
    </comment>
    <comment ref="K12" authorId="1" shapeId="0" xr:uid="{00000000-0006-0000-0000-000008000000}">
      <text>
        <r>
          <rPr>
            <b/>
            <sz val="12"/>
            <color indexed="81"/>
            <rFont val="Tahoma"/>
            <family val="2"/>
          </rPr>
          <t xml:space="preserve">CONTEXTO EXTERNO: </t>
        </r>
        <r>
          <rPr>
            <sz val="12"/>
            <color indexed="81"/>
            <rFont val="Tahoma"/>
            <family val="2"/>
          </rPr>
          <t xml:space="preserve">
Se determinan las características o aspectos esenciales del entorno en el cual opera la ESEALPROREV</t>
        </r>
      </text>
    </comment>
    <comment ref="L12" authorId="1" shapeId="0" xr:uid="{00000000-0006-0000-0000-000009000000}">
      <text>
        <r>
          <rPr>
            <b/>
            <sz val="12"/>
            <color indexed="81"/>
            <rFont val="Tahoma"/>
            <family val="2"/>
          </rPr>
          <t xml:space="preserve">CONTEXTO DEL PROCESO 
</t>
        </r>
        <r>
          <rPr>
            <sz val="12"/>
            <color indexed="81"/>
            <rFont val="Tahoma"/>
            <family val="2"/>
          </rPr>
          <t>Se determinan las características o aspectos esenciales del proceso y sus interrelaciones.</t>
        </r>
      </text>
    </comment>
    <comment ref="M12" authorId="3" shapeId="0" xr:uid="{00000000-0006-0000-0000-00000A000000}">
      <text>
        <r>
          <rPr>
            <b/>
            <sz val="12"/>
            <color indexed="81"/>
            <rFont val="Tahoma"/>
            <family val="2"/>
          </rPr>
          <t>NOMBRE DE ACTIVO AFECTADO:</t>
        </r>
        <r>
          <rPr>
            <sz val="12"/>
            <color indexed="81"/>
            <rFont val="Tahoma"/>
            <family val="2"/>
          </rPr>
          <t xml:space="preserve">
Mencionar el activo de información de acuerdo a la matriz de activos de información del proceso </t>
        </r>
      </text>
    </comment>
    <comment ref="N12" authorId="1" shapeId="0" xr:uid="{00000000-0006-0000-0000-00000B000000}">
      <text>
        <r>
          <rPr>
            <b/>
            <sz val="12"/>
            <color indexed="81"/>
            <rFont val="Tahoma"/>
            <family val="2"/>
          </rPr>
          <t>Activo Afectado:</t>
        </r>
        <r>
          <rPr>
            <sz val="12"/>
            <color indexed="81"/>
            <rFont val="Tahoma"/>
            <family val="2"/>
          </rPr>
          <t xml:space="preserve"> Hace referencia al tipo de activo de la información impactado por riesgo identificado, debe ser mínimo uno (selección múltiple).</t>
        </r>
      </text>
    </comment>
    <comment ref="R12" authorId="1" shapeId="0" xr:uid="{00000000-0006-0000-0000-00000C000000}">
      <text>
        <r>
          <rPr>
            <b/>
            <sz val="12"/>
            <color indexed="81"/>
            <rFont val="Tahoma"/>
            <family val="2"/>
          </rPr>
          <t xml:space="preserve">Riesgo: </t>
        </r>
        <r>
          <rPr>
            <sz val="12"/>
            <color indexed="81"/>
            <rFont val="Tahoma"/>
            <family val="2"/>
          </rPr>
          <t xml:space="preserve">Efecto de la incertidumbre sobre los objetivos del proceso.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2" authorId="1" shapeId="0" xr:uid="{00000000-0006-0000-0000-00000D000000}">
      <text>
        <r>
          <rPr>
            <b/>
            <sz val="12"/>
            <color indexed="81"/>
            <rFont val="Tahoma"/>
            <family val="2"/>
          </rPr>
          <t xml:space="preserve">PROBABILIDAD: </t>
        </r>
        <r>
          <rPr>
            <sz val="12"/>
            <color indexed="81"/>
            <rFont val="Tahoma"/>
            <family val="2"/>
          </rPr>
          <t xml:space="preserve">Oportunidad de materialización del riesgo en el tiempo. </t>
        </r>
      </text>
    </comment>
    <comment ref="X12" authorId="1" shapeId="0" xr:uid="{00000000-0006-0000-0000-00000E000000}">
      <text>
        <r>
          <rPr>
            <b/>
            <sz val="14"/>
            <color indexed="81"/>
            <rFont val="Tahoma"/>
            <family val="2"/>
          </rPr>
          <t xml:space="preserve">IMPACTO: </t>
        </r>
        <r>
          <rPr>
            <sz val="14"/>
            <color indexed="81"/>
            <rFont val="Tahoma"/>
            <family val="2"/>
          </rPr>
          <t xml:space="preserve">Afectación a la entidad en caso de que el riesgo se materialice. </t>
        </r>
      </text>
    </comment>
    <comment ref="Z12" authorId="1" shapeId="0" xr:uid="{00000000-0006-0000-0000-00000F000000}">
      <text>
        <r>
          <rPr>
            <b/>
            <sz val="11"/>
            <color indexed="81"/>
            <rFont val="Tahoma"/>
            <family val="2"/>
          </rPr>
          <t>ESTA CELDA ES AUTOMÁTICA</t>
        </r>
      </text>
    </comment>
    <comment ref="AA12" authorId="1" shapeId="0" xr:uid="{00000000-0006-0000-0000-000010000000}">
      <text>
        <r>
          <rPr>
            <b/>
            <sz val="12"/>
            <color indexed="81"/>
            <rFont val="Tahoma"/>
            <family val="2"/>
          </rPr>
          <t xml:space="preserve">CONTROLES: 
</t>
        </r>
        <r>
          <rPr>
            <sz val="12"/>
            <color indexed="81"/>
            <rFont val="Tahoma"/>
            <family val="2"/>
          </rPr>
          <t xml:space="preserve">Hace referencia a los controles que actualmente estan implementados para evitar la materialización del riesgo. (Antes de generar un tratamiento).
</t>
        </r>
      </text>
    </comment>
    <comment ref="AB12" authorId="2" shapeId="0" xr:uid="{00000000-0006-0000-0000-000011000000}">
      <text>
        <r>
          <rPr>
            <sz val="12"/>
            <color indexed="81"/>
            <rFont val="Tahoma"/>
            <family val="2"/>
          </rPr>
          <t>Valorar el diseño del Contol de acuerdo a la Tabla</t>
        </r>
      </text>
    </comment>
    <comment ref="AD12" authorId="2" shapeId="0" xr:uid="{00000000-0006-0000-0000-000012000000}">
      <text>
        <r>
          <rPr>
            <sz val="12"/>
            <color indexed="81"/>
            <rFont val="Tahoma"/>
            <family val="2"/>
          </rPr>
          <t>Valorar el nivl de ejecución del Control de acuerdo con la tabla correspondiente</t>
        </r>
      </text>
    </comment>
    <comment ref="AF12" authorId="2" shapeId="0" xr:uid="{00000000-0006-0000-0000-000013000000}">
      <text>
        <r>
          <rPr>
            <b/>
            <sz val="11"/>
            <color indexed="81"/>
            <rFont val="Tahoma"/>
            <family val="2"/>
          </rPr>
          <t>CELDA AUTOMATICA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L12" authorId="1" shapeId="0" xr:uid="{00000000-0006-0000-0000-000014000000}">
      <text>
        <r>
          <rPr>
            <b/>
            <sz val="14"/>
            <color indexed="81"/>
            <rFont val="Tahoma"/>
            <family val="2"/>
          </rPr>
          <t>ESTA CELDA ES AUTOMÁTICA</t>
        </r>
      </text>
    </comment>
    <comment ref="AM12" authorId="1" shapeId="0" xr:uid="{00000000-0006-0000-0000-000015000000}">
      <text>
        <r>
          <rPr>
            <b/>
            <sz val="11"/>
            <color indexed="81"/>
            <rFont val="Tahoma"/>
            <family val="2"/>
          </rPr>
          <t>ESTA CELDA ES AUTOMÁTICA</t>
        </r>
      </text>
    </comment>
    <comment ref="AN12" authorId="1" shapeId="0" xr:uid="{00000000-0006-0000-0000-000016000000}">
      <text>
        <r>
          <rPr>
            <b/>
            <sz val="12"/>
            <color indexed="81"/>
            <rFont val="Tahoma"/>
            <family val="2"/>
          </rPr>
          <t>OPCIONES TRATAMIENTO:</t>
        </r>
        <r>
          <rPr>
            <sz val="12"/>
            <color indexed="81"/>
            <rFont val="Tahoma"/>
            <family val="2"/>
          </rPr>
          <t xml:space="preserve"> El objetivo de los controles a implementar, Compartir, Reducir, Transferir o Evitar el riesgo.</t>
        </r>
      </text>
    </comment>
    <comment ref="AO12" authorId="2" shapeId="0" xr:uid="{00000000-0006-0000-0000-000017000000}">
      <text>
        <r>
          <rPr>
            <sz val="12"/>
            <color indexed="81"/>
            <rFont val="Tahoma"/>
            <family val="2"/>
          </rPr>
          <t xml:space="preserve">Se especifican los Controles relacionados con la Norma ISO 27001 </t>
        </r>
      </text>
    </comment>
    <comment ref="AP12" authorId="2" shapeId="0" xr:uid="{00000000-0006-0000-0000-000018000000}">
      <text>
        <r>
          <rPr>
            <sz val="12"/>
            <color indexed="81"/>
            <rFont val="Tahoma"/>
            <family val="2"/>
          </rPr>
          <t>PRIORIDAD: Importancia del riesgo con respecto a los demás riesgos identificados.</t>
        </r>
      </text>
    </comment>
    <comment ref="AQ12" authorId="2" shapeId="0" xr:uid="{00000000-0006-0000-0000-000019000000}">
      <text>
        <r>
          <rPr>
            <sz val="12"/>
            <color indexed="81"/>
            <rFont val="Tahoma"/>
            <family val="2"/>
          </rPr>
          <t>Cuando un riesgo se materializa, es fundamental seguir un plan de acción específico para gestionar la situación de manera efectiva y minimizar sus impactos negativos</t>
        </r>
      </text>
    </comment>
  </commentList>
</comments>
</file>

<file path=xl/sharedStrings.xml><?xml version="1.0" encoding="utf-8"?>
<sst xmlns="http://schemas.openxmlformats.org/spreadsheetml/2006/main" count="650" uniqueCount="405">
  <si>
    <t>1. IDENTIFICACIÓN</t>
  </si>
  <si>
    <t>2. ANÁLISIS</t>
  </si>
  <si>
    <t>3. VALORACIÓN</t>
  </si>
  <si>
    <t>4. MANEJO</t>
  </si>
  <si>
    <t>OBSERVACIONES</t>
  </si>
  <si>
    <t>PRECEDE</t>
  </si>
  <si>
    <t>ID</t>
  </si>
  <si>
    <t>PROCESO</t>
  </si>
  <si>
    <t>SUB-PROCESO</t>
  </si>
  <si>
    <t>CONTEXTO INTERNO</t>
  </si>
  <si>
    <t>CONTEXTO EXTERNO</t>
  </si>
  <si>
    <t>CONTEXTO DEL PROCESO</t>
  </si>
  <si>
    <t>NOMBRE DE ACTIVO AFECTADO</t>
  </si>
  <si>
    <t>TIPO DE ACTIVO AFECTADO</t>
  </si>
  <si>
    <t xml:space="preserve"> ACCIÓN RELACIONADA AL RIESGO </t>
  </si>
  <si>
    <t>VULNERABILIDADES</t>
  </si>
  <si>
    <t>AMENAZAS</t>
  </si>
  <si>
    <t>RIESGO: PRINCIPIO AFECTADO (C-I-D) + ACTIVO O ACTIVOS DE INFORMACIÓN + ACCION RELACIONADA AL RIESGO + VULNERABILIDADES Y AMENAZAS QUE GENERAN EL RIESGO</t>
  </si>
  <si>
    <t>TIPO DE RIESGO</t>
  </si>
  <si>
    <t>CONSECUENCIAS NEGATIVAS</t>
  </si>
  <si>
    <t>CONSECUENCIAS POSITIVAS</t>
  </si>
  <si>
    <t>PROBABILIDAD</t>
  </si>
  <si>
    <t>IMPACTO</t>
  </si>
  <si>
    <t>NIVEL ANTES DE CONTROLES</t>
  </si>
  <si>
    <t>DESCRIPCIÓN DE LOS CONTROLES ACTUALES</t>
  </si>
  <si>
    <t>Diseño</t>
  </si>
  <si>
    <t>Ejecución</t>
  </si>
  <si>
    <t>NIVEL DE RIESGO
(Después de Controles)</t>
  </si>
  <si>
    <t>OPCIONES
TRATAMIENTO</t>
  </si>
  <si>
    <t>CONTROLES ANEXO A  ISO 27001:2013</t>
  </si>
  <si>
    <t>PRIORIDAD</t>
  </si>
  <si>
    <t>TIPO DE PROCESO</t>
  </si>
  <si>
    <t>GERENCIA</t>
  </si>
  <si>
    <t>PLANEACION</t>
  </si>
  <si>
    <t>JURIDICA</t>
  </si>
  <si>
    <t>SERVICIOS_AMBULATORIOS</t>
  </si>
  <si>
    <t>SERVICIOS_INTRAHOSPITALARIOS</t>
  </si>
  <si>
    <t>APOYO_DIAGNOSTICO_Y_TERAPEUTICO</t>
  </si>
  <si>
    <t>VIGILANCIA_EPIDEMIOLOGICA</t>
  </si>
  <si>
    <t>ADMINISTRACION_DE_RECURSOS_FINANCIEROS</t>
  </si>
  <si>
    <t>APOYO_ADMINISTRATIVO_Y_LOGISTICO</t>
  </si>
  <si>
    <t>AUDITORIA_DE_LA_CALIDAD</t>
  </si>
  <si>
    <t>CONTROL_INTERNO</t>
  </si>
  <si>
    <t>Planeación Estratégica</t>
  </si>
  <si>
    <t>Defensa y Representación Judicial</t>
  </si>
  <si>
    <t>Hospitalización</t>
  </si>
  <si>
    <t>Servicio Farmacéutico</t>
  </si>
  <si>
    <t>Información y Orientación</t>
  </si>
  <si>
    <t>Contabilidad</t>
  </si>
  <si>
    <t>Mantenimiento</t>
  </si>
  <si>
    <t>Relación con Entes de Control</t>
  </si>
  <si>
    <t>Comuniaciones y Prensa</t>
  </si>
  <si>
    <t>Gestión de PQRs</t>
  </si>
  <si>
    <t>Costos</t>
  </si>
  <si>
    <t>Servicios Generales</t>
  </si>
  <si>
    <t>Evaluación y Seguimiento</t>
  </si>
  <si>
    <t>Control Interno Disciplinario</t>
  </si>
  <si>
    <t>Transporte Asistencial Básico TAB</t>
  </si>
  <si>
    <t>Laboratorio Citología Cérvico-Uterina</t>
  </si>
  <si>
    <t>Asociación de Usuarios</t>
  </si>
  <si>
    <t>Facturación y Cartera</t>
  </si>
  <si>
    <t>Vigilancia</t>
  </si>
  <si>
    <t>Sistema de Información para la Calidad</t>
  </si>
  <si>
    <t>Liderazgo Estratégico</t>
  </si>
  <si>
    <t>Terapia Respiratoria</t>
  </si>
  <si>
    <t>Presupuestos</t>
  </si>
  <si>
    <t>Parque Automotor</t>
  </si>
  <si>
    <t>Evaluación a la Gestión del Riesgo</t>
  </si>
  <si>
    <t xml:space="preserve"> </t>
  </si>
  <si>
    <t>Laboratorio Clínico</t>
  </si>
  <si>
    <t>Pagos</t>
  </si>
  <si>
    <t>Almacén</t>
  </si>
  <si>
    <t>Enfoque hacia la Prevención</t>
  </si>
  <si>
    <t>Gestión Documental</t>
  </si>
  <si>
    <t>Sistema de Información y Telecomunicaciones</t>
  </si>
  <si>
    <t>Gestión Ambiental</t>
  </si>
  <si>
    <t>Sistema de Gestión de la Seguridad y Salud en el Trabajo</t>
  </si>
  <si>
    <t>ESTRATEGICOS</t>
  </si>
  <si>
    <t>MISIONALES</t>
  </si>
  <si>
    <t>APOYO</t>
  </si>
  <si>
    <t>EVALUACION</t>
  </si>
  <si>
    <t>SISTEMA_DE_INFORMACION_Y_ATENCION_AL_USUARIO</t>
  </si>
  <si>
    <t>Gerencia</t>
  </si>
  <si>
    <t>Vigilancia Epidemiologica</t>
  </si>
  <si>
    <t>AÑO</t>
  </si>
  <si>
    <t>Tipo de Proceso</t>
  </si>
  <si>
    <t>Sigla de Tipo de Proceso</t>
  </si>
  <si>
    <t>Proceso</t>
  </si>
  <si>
    <t>Sigla de Proceso</t>
  </si>
  <si>
    <t>E</t>
  </si>
  <si>
    <t>GER</t>
  </si>
  <si>
    <t xml:space="preserve">Planeación estratégica </t>
  </si>
  <si>
    <t>PLA</t>
  </si>
  <si>
    <t>Comunicaciones y Prensa</t>
  </si>
  <si>
    <t>CYP</t>
  </si>
  <si>
    <t>Defensa y representación judicial</t>
  </si>
  <si>
    <t>DYJ</t>
  </si>
  <si>
    <t>CID</t>
  </si>
  <si>
    <t>Contratación</t>
  </si>
  <si>
    <t>CON</t>
  </si>
  <si>
    <t>M</t>
  </si>
  <si>
    <t>Consultas: Medicina general, Enfermería, Odontología general, Optometría, Pediatría, Ginecología.</t>
  </si>
  <si>
    <t>CMG</t>
  </si>
  <si>
    <t>Atención de la Ruta de Promoción y Mantenimiento de la Salud PYM</t>
  </si>
  <si>
    <t>PYM</t>
  </si>
  <si>
    <t xml:space="preserve">Atención de la Ruta Materno Perinatal </t>
  </si>
  <si>
    <t>RMP</t>
  </si>
  <si>
    <t>Atención en la Ruta de Atención de Grupos Especiales</t>
  </si>
  <si>
    <t>RGE</t>
  </si>
  <si>
    <t>HOS</t>
  </si>
  <si>
    <t>Urgencias</t>
  </si>
  <si>
    <t>URG</t>
  </si>
  <si>
    <t>Medicina general</t>
  </si>
  <si>
    <t xml:space="preserve"> MEG</t>
  </si>
  <si>
    <t>Promoción y mantenimiento de la salud</t>
  </si>
  <si>
    <t>Transporte asistencial básico</t>
  </si>
  <si>
    <t>TAB</t>
  </si>
  <si>
    <t>Servicio farmacéutico</t>
  </si>
  <si>
    <t>FAR</t>
  </si>
  <si>
    <t>Imágenes diagnósticas: Rayos x, Ecografías</t>
  </si>
  <si>
    <t>IRX</t>
  </si>
  <si>
    <t>Laboratorio citologías cérvico-uterinas</t>
  </si>
  <si>
    <t>LAC</t>
  </si>
  <si>
    <t>Laboratorio clínico</t>
  </si>
  <si>
    <t>LAB</t>
  </si>
  <si>
    <t xml:space="preserve">Terapia respiratoria </t>
  </si>
  <si>
    <t>TER</t>
  </si>
  <si>
    <t xml:space="preserve">Información y orientación </t>
  </si>
  <si>
    <t>IYO</t>
  </si>
  <si>
    <t>Gestión de PQRS</t>
  </si>
  <si>
    <t>PQR</t>
  </si>
  <si>
    <t>ADU</t>
  </si>
  <si>
    <t>VEP</t>
  </si>
  <si>
    <t>A</t>
  </si>
  <si>
    <t xml:space="preserve">Costos </t>
  </si>
  <si>
    <t>CTS</t>
  </si>
  <si>
    <t xml:space="preserve">Administración del talento humano </t>
  </si>
  <si>
    <t>THO</t>
  </si>
  <si>
    <t xml:space="preserve">Sistema de información y telecomunicaciones </t>
  </si>
  <si>
    <t>SIT</t>
  </si>
  <si>
    <t xml:space="preserve">Mantenimiento </t>
  </si>
  <si>
    <t>MNT</t>
  </si>
  <si>
    <t xml:space="preserve">Servicios generales </t>
  </si>
  <si>
    <t>SGN</t>
  </si>
  <si>
    <t xml:space="preserve">Vigilancia </t>
  </si>
  <si>
    <t>VIG</t>
  </si>
  <si>
    <t xml:space="preserve">Parque Automotor </t>
  </si>
  <si>
    <t>PAM</t>
  </si>
  <si>
    <t xml:space="preserve">Almacén </t>
  </si>
  <si>
    <t>ALM</t>
  </si>
  <si>
    <t xml:space="preserve">Gestión documental </t>
  </si>
  <si>
    <t>GDM</t>
  </si>
  <si>
    <t xml:space="preserve">Pagos </t>
  </si>
  <si>
    <t>PAG</t>
  </si>
  <si>
    <t xml:space="preserve">Facturación y cartera </t>
  </si>
  <si>
    <t>FYC</t>
  </si>
  <si>
    <t xml:space="preserve">Presupuesto </t>
  </si>
  <si>
    <t>PRE</t>
  </si>
  <si>
    <t xml:space="preserve">Contabilidad </t>
  </si>
  <si>
    <t>Sistema de Gestión de la Seguridad y Salud en el trabajo</t>
  </si>
  <si>
    <t>SST</t>
  </si>
  <si>
    <t xml:space="preserve">Gestión Ambiental </t>
  </si>
  <si>
    <t>GAM</t>
  </si>
  <si>
    <t>EV</t>
  </si>
  <si>
    <t xml:space="preserve">Programa de auditoría para el mejoramiento de la calidad (PAMEC) </t>
  </si>
  <si>
    <t>PMC</t>
  </si>
  <si>
    <t xml:space="preserve">Habilitación en plataforma REPS de novedades de servicio </t>
  </si>
  <si>
    <t>RPS</t>
  </si>
  <si>
    <t xml:space="preserve">Sistemas de información para la calidad </t>
  </si>
  <si>
    <t>SIC</t>
  </si>
  <si>
    <t xml:space="preserve">Relación con entes de control </t>
  </si>
  <si>
    <t>REC</t>
  </si>
  <si>
    <t xml:space="preserve">Evaluación y seguimiento </t>
  </si>
  <si>
    <t>EYS</t>
  </si>
  <si>
    <t xml:space="preserve">Liderazgo estratégico </t>
  </si>
  <si>
    <t>LET</t>
  </si>
  <si>
    <t xml:space="preserve">Evaluación a la gestión del riesgo </t>
  </si>
  <si>
    <t>EGR</t>
  </si>
  <si>
    <t xml:space="preserve">Enfoque hacia la prevención </t>
  </si>
  <si>
    <t>EPR</t>
  </si>
  <si>
    <t xml:space="preserve">EVALUACION </t>
  </si>
  <si>
    <t>ESTRATEGICO</t>
  </si>
  <si>
    <t>TIPO</t>
  </si>
  <si>
    <t>SIGLA_T</t>
  </si>
  <si>
    <t>Sigla_Proceso</t>
  </si>
  <si>
    <t>SIGLA_P</t>
  </si>
  <si>
    <t>Planeación estratégica</t>
  </si>
  <si>
    <t>Atención de la Ruta Materno Perinatal</t>
  </si>
  <si>
    <t>Terapia respiratoria</t>
  </si>
  <si>
    <t>Información y orientación</t>
  </si>
  <si>
    <t>Sistema de información y telecomunicaciones</t>
  </si>
  <si>
    <t>Servicios generales</t>
  </si>
  <si>
    <t>Gestión documental</t>
  </si>
  <si>
    <t>Facturación y cartera</t>
  </si>
  <si>
    <t>Programa de auditoría para el mejoramiento de la calidad (PAMEC)</t>
  </si>
  <si>
    <t>Habilitación en plataforma REPS de novedades de servicio</t>
  </si>
  <si>
    <t>Relación con entes de control</t>
  </si>
  <si>
    <t>Evaluación y seguimiento</t>
  </si>
  <si>
    <t>Liderazgo estratégico</t>
  </si>
  <si>
    <t>Evaluación a la gestión del riesgo</t>
  </si>
  <si>
    <t>Enfoque hacia la prevención</t>
  </si>
  <si>
    <t>Consultas: Medicina general, Enfermería, Odontología general, Optometría, Pediatría, Ginecología</t>
  </si>
  <si>
    <t>Administración del Talento Humano</t>
  </si>
  <si>
    <t>CONSECUTIVO</t>
  </si>
  <si>
    <t>##AÑO</t>
  </si>
  <si>
    <t>RES_PROB</t>
  </si>
  <si>
    <t>Muy Alta</t>
  </si>
  <si>
    <t>Alta</t>
  </si>
  <si>
    <t>Media</t>
  </si>
  <si>
    <t>Baja</t>
  </si>
  <si>
    <t>Muy Baja</t>
  </si>
  <si>
    <t>Item</t>
  </si>
  <si>
    <t>IMPLACTO</t>
  </si>
  <si>
    <t>ITEM</t>
  </si>
  <si>
    <t>Catastrofico</t>
  </si>
  <si>
    <t>Alto</t>
  </si>
  <si>
    <t>Moderado</t>
  </si>
  <si>
    <t>Menor</t>
  </si>
  <si>
    <t>Leve</t>
  </si>
  <si>
    <t>RES_IMP</t>
  </si>
  <si>
    <t>Bajo (Muy Baja - Leve)</t>
  </si>
  <si>
    <t>Bajo (Muy Baja - Menor)</t>
  </si>
  <si>
    <t>Moderado (Muy Baja - Moderado)</t>
  </si>
  <si>
    <t>Alto (Muy Baja - Mayor)</t>
  </si>
  <si>
    <t>Extremo (Muy Baja - Catastrófico)</t>
  </si>
  <si>
    <t>Bajo (Baja - Leve)</t>
  </si>
  <si>
    <t>Moderado (Baja - Menor)</t>
  </si>
  <si>
    <t>Moderado (Baja - Moderado)</t>
  </si>
  <si>
    <t>Alto (Baja - Mayor)</t>
  </si>
  <si>
    <t>Extremo (Baja - Catastrófico)</t>
  </si>
  <si>
    <t>Moderado (Media - Leve)</t>
  </si>
  <si>
    <t>Moderado (Media - Menor)</t>
  </si>
  <si>
    <t>Moderado (Media - Moderado)</t>
  </si>
  <si>
    <t>Alto (Media - Mayor)</t>
  </si>
  <si>
    <t>Extremo (Media - Catastrófico)</t>
  </si>
  <si>
    <t>Moderado (Alta - Leve)</t>
  </si>
  <si>
    <t>Moderado (Alta - Menor)</t>
  </si>
  <si>
    <t>Alto (Alta - Moderado)</t>
  </si>
  <si>
    <t>Alto (Alta - Mayor)</t>
  </si>
  <si>
    <t>Extremo (Alta - Catastrófico)</t>
  </si>
  <si>
    <t>Alto (Muy alta -  Leve)</t>
  </si>
  <si>
    <t>Alto (Muy Alta - Menor)</t>
  </si>
  <si>
    <t>Alto (Muy Alta - Moderado)</t>
  </si>
  <si>
    <t>Alto (Muy Alta - Mayor)</t>
  </si>
  <si>
    <t>Extremo (Muy Alta - Catastrófico)</t>
  </si>
  <si>
    <t>Mayor</t>
  </si>
  <si>
    <t>Catastrófico</t>
  </si>
  <si>
    <t>Fuerte</t>
  </si>
  <si>
    <t>Debil</t>
  </si>
  <si>
    <t>DISEÑO Y EJECUCION</t>
  </si>
  <si>
    <t>V-D</t>
  </si>
  <si>
    <t>V-E</t>
  </si>
  <si>
    <t>Debil (1)</t>
  </si>
  <si>
    <t>Moderado (2)</t>
  </si>
  <si>
    <t>Fuerte (3)</t>
  </si>
  <si>
    <t>Poco efectivo</t>
  </si>
  <si>
    <t>Moderadamente efectivo</t>
  </si>
  <si>
    <t>Efectivo</t>
  </si>
  <si>
    <t>Directamente</t>
  </si>
  <si>
    <t>Indirectamente</t>
  </si>
  <si>
    <t>No disminuye</t>
  </si>
  <si>
    <t>CALIFICIACIÓN CON CONTROLES PROBABILIDAD</t>
  </si>
  <si>
    <t>CALIFICIACIÓN CON CONTROLES IMPACTO</t>
  </si>
  <si>
    <t>PRO</t>
  </si>
  <si>
    <t>IMP</t>
  </si>
  <si>
    <t>DISEÑO</t>
  </si>
  <si>
    <t>EJECUCIÓN</t>
  </si>
  <si>
    <t>EFECTIVIDAD</t>
  </si>
  <si>
    <t>EL CONTROL AYUDA A DISMINUIR LA PROBABILIDAD</t>
  </si>
  <si>
    <t>EL CONTROL AYUDA A DISMINUIR EL IMPACTO</t>
  </si>
  <si>
    <t xml:space="preserve">Evitar el Riesgo </t>
  </si>
  <si>
    <t>Mitigar el Riesgo</t>
  </si>
  <si>
    <t>Compartir el Riesgo</t>
  </si>
  <si>
    <t>Transferir el Riesgo</t>
  </si>
  <si>
    <t>Asumir o aceptar el Riesgo</t>
  </si>
  <si>
    <t>1 - Hasta 4 Meses</t>
  </si>
  <si>
    <t>2 - De 4 a 8 Meses</t>
  </si>
  <si>
    <t>3 - De 8 Meses en adelante</t>
  </si>
  <si>
    <t>No aplica</t>
  </si>
  <si>
    <t>Prioridad</t>
  </si>
  <si>
    <t>Opciones de Tratamiento</t>
  </si>
  <si>
    <t>Impacto</t>
  </si>
  <si>
    <t>Probabilidad</t>
  </si>
  <si>
    <t>Riesgos de Seguridad de la información</t>
  </si>
  <si>
    <t>Riesgos de Seguridad Digital</t>
  </si>
  <si>
    <t>Riesgos de Continuidad del Negocio</t>
  </si>
  <si>
    <t>PLAN DE ACCIÓN</t>
  </si>
  <si>
    <t>ESTABLECER EL CONTEXTO</t>
  </si>
  <si>
    <t>VULNERABILIDADES Y AMENAZAS</t>
  </si>
  <si>
    <t>Las vulnerabilidades son debilidades o fallos en los activos de la organización que podrían ser explotados por las amenazas para causar daños</t>
  </si>
  <si>
    <t>Las amenazas representan situaciones potenciales que pueden causar daños a los activos de la organización, incluyendo la información, los procesos y los sistemas</t>
  </si>
  <si>
    <t>Se determinan las características o aspectos esenciales del entorno en el cual opera la entidad.</t>
  </si>
  <si>
    <t>Se determinan las características o aspectos esenciales del entorno en el cual la organización busca alcanzar sus objetivos.</t>
  </si>
  <si>
    <t>Se determinan las características o aspectos esenciales del proceso y sus interrelaciones</t>
  </si>
  <si>
    <t>REDACCIÓN DEL RIESGOS</t>
  </si>
  <si>
    <t>ACTIVO AFECTADO</t>
  </si>
  <si>
    <t>ACCION RELACIONADA AL RIESGO</t>
  </si>
  <si>
    <t>Es la actividad que puede generar el riesgo</t>
  </si>
  <si>
    <t>Riesgos de Seguridad de la Información</t>
  </si>
  <si>
    <t>Riesgos de Continuidad de la Operación</t>
  </si>
  <si>
    <t>Aquellos riesgos que pueden ser explotados por ciberdelincuentes y compromenten la seguridad de los activos digitales</t>
  </si>
  <si>
    <t>Los riesgos de seguridad de la información se centran en la confidencialidad, integridad y disponibilidad de los datos de una organización</t>
  </si>
  <si>
    <t>Los riesgos de continuidad de la Operación se relacionan con la capacidad de una organización para mantener sus operaciones en situaciones adversas</t>
  </si>
  <si>
    <t>CONCEPTO</t>
  </si>
  <si>
    <t>FRECUENCIA DE LA ACTIVIDAD</t>
  </si>
  <si>
    <t>La actividad que conlleva el riesgo se ejecuta más de 101 veces por año</t>
  </si>
  <si>
    <t>La actividad que conlleva el riesgo se ejecuta mínimo 51 veces al año y máximo 100 veces por año.</t>
  </si>
  <si>
    <t>La actividad que conlleva el riesgo se ejecuta de 24 a 50 veces por año</t>
  </si>
  <si>
    <t>La actividad que conlleva el riesgo se ejecuta de 3 a 23 veces por año</t>
  </si>
  <si>
    <t>Muy baja</t>
  </si>
  <si>
    <t>La actividad que conlleva el riesgo se ejecuta como máximos 2 veces por año.</t>
  </si>
  <si>
    <t>ANALISIS DE LA PROBABILIDAD</t>
  </si>
  <si>
    <t>Afectación Económica</t>
  </si>
  <si>
    <t>Reputacional</t>
  </si>
  <si>
    <t xml:space="preserve">Catastrófico </t>
  </si>
  <si>
    <t>Mayor a 500 SMLMV</t>
  </si>
  <si>
    <t>El riesgo afecta la imagen de la entidad a nivel nacional, con efecto publicitario sostenido a nivel país</t>
  </si>
  <si>
    <t>Entre 100 y 500 SMLMV</t>
  </si>
  <si>
    <t>El riesgo afecta la imagen de la entidad con efecto publicitario sostenido a nivel de sector administrativo, nivel departamental o municipal.</t>
  </si>
  <si>
    <t>Entre 50 y 100 SMLMV</t>
  </si>
  <si>
    <t>El riesgo afecta la imagen de la entidad con algunos usuarios de relevancia frente al logro de los objetivos.</t>
  </si>
  <si>
    <t>Entre 10 y 50 SMLMV</t>
  </si>
  <si>
    <t>El riesgo afecta la imagen de la entidad internamente, de conocimiento general nivel interno, de junta directiva y accionistas y/o de proveedores.</t>
  </si>
  <si>
    <t>Afectación menor a 10 SMLMV</t>
  </si>
  <si>
    <t>El riesgo afecta la imagen de algún área de la organización.</t>
  </si>
  <si>
    <t>ANALISIS DEL IMPACTO</t>
  </si>
  <si>
    <t>MAPA DE CALOR</t>
  </si>
  <si>
    <t>Calificación</t>
  </si>
  <si>
    <t>Criterios</t>
  </si>
  <si>
    <t>Débil (1)</t>
  </si>
  <si>
    <t>¿Tiene Responsable asignado?</t>
  </si>
  <si>
    <t>Cuando cumple con todos los criterios establecidos para evaluar el diseño del control</t>
  </si>
  <si>
    <t>Cuando no cumple con uno o dos de los criterios establecidos para evaluar el diseño del control</t>
  </si>
  <si>
    <t>Cuando no cumple con ninguno de los criterios establecidos para evaluar el diseño del control</t>
  </si>
  <si>
    <t>¿Tiene Periodicidad definida?</t>
  </si>
  <si>
    <t>¿Está documentado?</t>
  </si>
  <si>
    <t>¿Existen evidencias de la ejecución?</t>
  </si>
  <si>
    <t>Criterio</t>
  </si>
  <si>
    <t>El control se ejecuta de manera consistente conforme a la periodicidad definido y cuenta con todas las evidencias correspondientes.</t>
  </si>
  <si>
    <t>El control se ejecuta algunas veces por parte del responsable y cuenta con algunas evidencias.</t>
  </si>
  <si>
    <t>El control no se ejecuta por parte del responsable y no se tiene evidencia del cumplimiento.</t>
  </si>
  <si>
    <t>EJECUCIÓN DEL CONTROL</t>
  </si>
  <si>
    <t>DISEÑO DEL CONTROL</t>
  </si>
  <si>
    <t>1. FASE DE IDENTIFICACIÓN</t>
  </si>
  <si>
    <t>2. FASE DE ANALISES</t>
  </si>
  <si>
    <t>3. FASE DE VALORACION</t>
  </si>
  <si>
    <t>Poco efectivo (3)</t>
  </si>
  <si>
    <t>Moderadamente efectivo (6)</t>
  </si>
  <si>
    <t>Efectivo (9)</t>
  </si>
  <si>
    <t>Poco efectivo (2)</t>
  </si>
  <si>
    <t>Moderadamente efectivo (4)</t>
  </si>
  <si>
    <t>Poco efectivo (1)</t>
  </si>
  <si>
    <t>4. FASE DE MANEJO</t>
  </si>
  <si>
    <t>OPCIONES DE TRATAMIENTO</t>
  </si>
  <si>
    <t>Aceptar el riesgo</t>
  </si>
  <si>
    <t>Evitar el riesgo</t>
  </si>
  <si>
    <t>Compartir o transferir el riesgo</t>
  </si>
  <si>
    <t>Reducir el riesgo</t>
  </si>
  <si>
    <t>Consiste en reconocer la existencia del riesgo y decidir no tomar medidas adicionales para mitigarlo</t>
  </si>
  <si>
    <t>Implica tomar medidas para eliminar o reducir la exposición al riesgo, cancelando una actividad o un conjunto de actividades que puedan generar consecuencias no deseadas</t>
  </si>
  <si>
    <t>Consiste en transferir parte del riesgo a terceros, como aseguradoras o socios comerciales, a través de contratos de seguros, acuerdos de responsabilidad compartida u otras formas de colaboración</t>
  </si>
  <si>
    <t>Implica implementar medidas para disminuir la probabilidad de ocurrencia o el impacto de un riesgo, a través de controles preventivos, detectivos o correctivos</t>
  </si>
  <si>
    <t>5. MATERIALIZACIÓN</t>
  </si>
  <si>
    <t>ORDEN DE PRIORIDAD</t>
  </si>
  <si>
    <t>TIEMPO DE ATENCIÓN</t>
  </si>
  <si>
    <t>TIEMPO SUGERIDO DE TRATAMIENTO</t>
  </si>
  <si>
    <t>Corto plazo</t>
  </si>
  <si>
    <t>Hasta 4 meses</t>
  </si>
  <si>
    <t>Mediano plazo</t>
  </si>
  <si>
    <t>De 4 a 8 meses</t>
  </si>
  <si>
    <t>Largo plazo</t>
  </si>
  <si>
    <t>De 8 meses en adelante</t>
  </si>
  <si>
    <t>5. MATERIALIZACION</t>
  </si>
  <si>
    <t>PLAN DE ACCION</t>
  </si>
  <si>
    <t>Identificación y Evaluación del Impacto</t>
  </si>
  <si>
    <t>Comunicación</t>
  </si>
  <si>
    <t>Activación del Plan de Contingencia</t>
  </si>
  <si>
    <t>Análisis de Causa Raíz</t>
  </si>
  <si>
    <t>Implementación de Medidas Correctivas</t>
  </si>
  <si>
    <t>Monitoreo y Seguimiento</t>
  </si>
  <si>
    <t>Lecciones Aprendidas</t>
  </si>
  <si>
    <t>En primer lugar, identificar y evaluar el impacto real del riesgo materializado en la entidad</t>
  </si>
  <si>
    <t>comunicar de manera oportuna y transparente la materialización del riesgo a todas las partes interesadas relevantes, incluidos los responsables de la toma de decisiones, el equipo de gestión de riesgos y otros involucrados</t>
  </si>
  <si>
    <t>Si la entidad cuenta con un plan de contingencia previamente establecido para el riesgo en cuestión, este debe ser activado de inmediato</t>
  </si>
  <si>
    <t>Realizar un análisis de causa raíz para comprender las razones detrás de la materialización del riesgo</t>
  </si>
  <si>
    <t>Documentar las lecciones aprendidas de la materialización del riesgo, para mejorar el proceso de gestión de riesgos y fortalecer la capacidad de la entidad para enfrentar situaciones similares en el futuro</t>
  </si>
  <si>
    <t>Monitorear de cerca la efectividad de las medidas correctivas implementadas y realizar un seguimiento continuo para asegurarse de que el riesgo materializado esté bajo control y no vuelva a ocurrir</t>
  </si>
  <si>
    <t>Implementar medidas correctivas para abordar las deficiencias identificadas y fortalecer los controles internos para prevenir la materialización del riesgo en el futuro</t>
  </si>
  <si>
    <t>E.S.E ALEJANDRO PROSPERO REVEREND 
MATRIZ DE RIESGOS EJE SEGURIDAD DE LA INFORMACIÓN 
(IDENTIFICACIÓN, ANÁLISIS, VALORACIÓN y MANEJO)</t>
  </si>
  <si>
    <t>EFECTIVIDAD DE LOS CONTROLES (DISEÑO VS. EJECUCIÓN)</t>
  </si>
  <si>
    <t>Contexto Externo</t>
  </si>
  <si>
    <t>Contexto Interno</t>
  </si>
  <si>
    <t>Contexto del Proceso</t>
  </si>
  <si>
    <t>IDENTIFICACIÓN DE VULNERABILIDADES</t>
  </si>
  <si>
    <t>IDENTIFICACIÓN DE AMENAZAS</t>
  </si>
  <si>
    <t>PRINCIPIO AFECTADO</t>
  </si>
  <si>
    <t>Es el principio de Seguridad de la información que se encuentra afectado en el riesgo (Confidencialidad, Integridad, Disponibilidad)</t>
  </si>
  <si>
    <t>Es el activo priorizado de acuerdo a la calificación en la matriz de activos</t>
  </si>
  <si>
    <t>Son las debilidades o fallos en los activos de la organización que podrían ser explotados por las amenazas para causar daños</t>
  </si>
  <si>
    <t>Representan situaciones potenciales que pueden causar daños a los activos de la organización, incluyendo la información, los procesos y los sistemas.</t>
  </si>
  <si>
    <t>Esta seccion puede ser utilizada como guía para el diligenciamiento de la matriz de Riesgos de Seguridad de la Infrmación</t>
  </si>
  <si>
    <t>MATRIZ DE RIESGOS EJE SEGURIDAD DE LA INFORMACIÓN (IDENTIFICACIÓN, ANÁLISIS, VALORACIÓN y MANEJO)</t>
  </si>
  <si>
    <t>Código: F-A-SIT-010</t>
  </si>
  <si>
    <t>Fecha de creación: 20/MAYO/2024</t>
  </si>
  <si>
    <t>Versión: 001   20/MAYO/2024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</si>
</sst>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name val="Calibri Light"/>
      <family val="2"/>
    </font>
    <font>
      <b/>
      <sz val="11"/>
      <name val="Calibri Light"/>
      <family val="2"/>
    </font>
    <font>
      <sz val="13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3"/>
      <name val="Aptos Narrow"/>
      <family val="2"/>
      <scheme val="minor"/>
    </font>
    <font>
      <b/>
      <sz val="11"/>
      <color indexed="81"/>
      <name val="Tahoma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Calibri Light"/>
      <family val="2"/>
    </font>
    <font>
      <b/>
      <sz val="10"/>
      <name val="Calibri Light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9"/>
      <color rgb="FFFFFFFF"/>
      <name val="Verdana"/>
      <family val="2"/>
    </font>
    <font>
      <b/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000000"/>
      <name val="Verdana"/>
      <family val="2"/>
    </font>
    <font>
      <b/>
      <sz val="11"/>
      <color rgb="FFFFFFFF"/>
      <name val="Verdana"/>
      <family val="2"/>
    </font>
    <font>
      <b/>
      <sz val="10"/>
      <color rgb="FFFFFFFF"/>
      <name val="Verdana"/>
      <family val="2"/>
    </font>
    <font>
      <b/>
      <sz val="14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6"/>
      <color theme="0" tint="-4.9989318521683403E-2"/>
      <name val="Arial"/>
      <family val="2"/>
    </font>
    <font>
      <b/>
      <sz val="11"/>
      <color theme="0" tint="-4.9989318521683403E-2"/>
      <name val="Arial"/>
      <family val="2"/>
    </font>
    <font>
      <b/>
      <sz val="7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AE9F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860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222A3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0E233D"/>
        <bgColor indexed="64"/>
      </patternFill>
    </fill>
    <fill>
      <patternFill patternType="solid">
        <fgColor rgb="FF40BFEF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9" fillId="0" borderId="0"/>
  </cellStyleXfs>
  <cellXfs count="196">
    <xf numFmtId="0" fontId="0" fillId="0" borderId="0" xfId="0"/>
    <xf numFmtId="0" fontId="4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left" vertical="center" wrapText="1"/>
    </xf>
    <xf numFmtId="0" fontId="16" fillId="5" borderId="14" xfId="0" applyFont="1" applyFill="1" applyBorder="1" applyAlignment="1">
      <alignment horizontal="left" vertical="center"/>
    </xf>
    <xf numFmtId="0" fontId="16" fillId="5" borderId="16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7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20" fillId="0" borderId="0" xfId="4" applyFont="1" applyAlignment="1">
      <alignment horizontal="center" vertical="center"/>
    </xf>
    <xf numFmtId="0" fontId="0" fillId="0" borderId="1" xfId="0" applyBorder="1"/>
    <xf numFmtId="0" fontId="21" fillId="0" borderId="1" xfId="0" applyFont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3" fillId="11" borderId="1" xfId="0" applyFont="1" applyFill="1" applyBorder="1"/>
    <xf numFmtId="0" fontId="23" fillId="11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15" borderId="1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7" borderId="14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3" fillId="0" borderId="23" xfId="0" applyFont="1" applyBorder="1" applyAlignment="1">
      <alignment horizontal="justify" vertical="center" wrapText="1"/>
    </xf>
    <xf numFmtId="0" fontId="30" fillId="0" borderId="27" xfId="0" applyFont="1" applyBorder="1" applyAlignment="1">
      <alignment horizontal="justify" vertical="center" wrapText="1"/>
    </xf>
    <xf numFmtId="0" fontId="36" fillId="24" borderId="30" xfId="0" applyFont="1" applyFill="1" applyBorder="1" applyAlignment="1">
      <alignment horizontal="center" vertical="center" wrapText="1"/>
    </xf>
    <xf numFmtId="0" fontId="37" fillId="24" borderId="31" xfId="0" applyFont="1" applyFill="1" applyBorder="1" applyAlignment="1">
      <alignment horizontal="center" vertical="center" wrapText="1"/>
    </xf>
    <xf numFmtId="0" fontId="37" fillId="24" borderId="28" xfId="0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justify" vertical="center" wrapText="1"/>
    </xf>
    <xf numFmtId="0" fontId="31" fillId="24" borderId="35" xfId="0" applyFont="1" applyFill="1" applyBorder="1" applyAlignment="1">
      <alignment horizontal="center" vertical="center" wrapText="1"/>
    </xf>
    <xf numFmtId="0" fontId="31" fillId="24" borderId="28" xfId="0" applyFont="1" applyFill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justify" vertical="center" wrapText="1"/>
    </xf>
    <xf numFmtId="0" fontId="30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1" fillId="10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2" fillId="22" borderId="21" xfId="0" applyFont="1" applyFill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1" fillId="10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6" fillId="24" borderId="35" xfId="0" applyFont="1" applyFill="1" applyBorder="1" applyAlignment="1">
      <alignment horizontal="center" vertical="center" wrapText="1"/>
    </xf>
    <xf numFmtId="0" fontId="36" fillId="24" borderId="28" xfId="0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7" fillId="18" borderId="1" xfId="0" applyFont="1" applyFill="1" applyBorder="1" applyAlignment="1">
      <alignment horizontal="center" vertical="center" wrapText="1"/>
    </xf>
    <xf numFmtId="9" fontId="39" fillId="0" borderId="1" xfId="0" applyNumberFormat="1" applyFont="1" applyBorder="1" applyAlignment="1">
      <alignment horizontal="center" vertical="center" wrapText="1"/>
    </xf>
    <xf numFmtId="0" fontId="40" fillId="19" borderId="1" xfId="0" applyFont="1" applyFill="1" applyBorder="1" applyAlignment="1">
      <alignment horizontal="center" vertical="center" wrapText="1"/>
    </xf>
    <xf numFmtId="0" fontId="40" fillId="20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40" fillId="21" borderId="1" xfId="0" applyFont="1" applyFill="1" applyBorder="1" applyAlignment="1">
      <alignment horizontal="center" vertical="center" wrapText="1"/>
    </xf>
    <xf numFmtId="0" fontId="40" fillId="22" borderId="1" xfId="0" applyFont="1" applyFill="1" applyBorder="1" applyAlignment="1">
      <alignment horizontal="center" vertical="center" wrapText="1"/>
    </xf>
    <xf numFmtId="0" fontId="39" fillId="19" borderId="1" xfId="0" applyFont="1" applyFill="1" applyBorder="1" applyAlignment="1">
      <alignment horizontal="center" vertical="center" wrapText="1"/>
    </xf>
    <xf numFmtId="9" fontId="39" fillId="19" borderId="1" xfId="0" applyNumberFormat="1" applyFont="1" applyFill="1" applyBorder="1" applyAlignment="1">
      <alignment horizontal="center" vertical="center" wrapText="1"/>
    </xf>
    <xf numFmtId="0" fontId="39" fillId="20" borderId="1" xfId="0" applyFont="1" applyFill="1" applyBorder="1" applyAlignment="1">
      <alignment horizontal="center" vertical="center" wrapText="1"/>
    </xf>
    <xf numFmtId="9" fontId="39" fillId="20" borderId="1" xfId="0" applyNumberFormat="1" applyFont="1" applyFill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center" vertical="center" wrapText="1"/>
    </xf>
    <xf numFmtId="9" fontId="39" fillId="8" borderId="1" xfId="0" applyNumberFormat="1" applyFont="1" applyFill="1" applyBorder="1" applyAlignment="1">
      <alignment horizontal="center" vertical="center" wrapText="1"/>
    </xf>
    <xf numFmtId="0" fontId="39" fillId="21" borderId="1" xfId="0" applyFont="1" applyFill="1" applyBorder="1" applyAlignment="1">
      <alignment horizontal="center" vertical="center" wrapText="1"/>
    </xf>
    <xf numFmtId="9" fontId="39" fillId="21" borderId="1" xfId="0" applyNumberFormat="1" applyFont="1" applyFill="1" applyBorder="1" applyAlignment="1">
      <alignment horizontal="center" vertical="center" wrapText="1"/>
    </xf>
    <xf numFmtId="0" fontId="39" fillId="22" borderId="1" xfId="0" applyFont="1" applyFill="1" applyBorder="1" applyAlignment="1">
      <alignment horizontal="center" vertical="center" wrapText="1"/>
    </xf>
    <xf numFmtId="9" fontId="39" fillId="2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3" fillId="25" borderId="1" xfId="2" applyFont="1" applyFill="1" applyBorder="1" applyAlignment="1" applyProtection="1">
      <alignment horizontal="center" vertical="center"/>
    </xf>
    <xf numFmtId="0" fontId="43" fillId="25" borderId="1" xfId="2" applyFont="1" applyFill="1" applyBorder="1" applyAlignment="1" applyProtection="1">
      <alignment horizontal="center" vertical="center" wrapText="1"/>
    </xf>
    <xf numFmtId="0" fontId="43" fillId="25" borderId="1" xfId="2" applyFont="1" applyFill="1" applyBorder="1" applyAlignment="1" applyProtection="1">
      <alignment vertical="center"/>
    </xf>
    <xf numFmtId="0" fontId="44" fillId="25" borderId="1" xfId="3" applyNumberFormat="1" applyFont="1" applyFill="1" applyBorder="1" applyAlignment="1" applyProtection="1">
      <alignment horizontal="center" vertical="center" wrapText="1"/>
    </xf>
    <xf numFmtId="43" fontId="44" fillId="25" borderId="1" xfId="1" applyFont="1" applyFill="1" applyBorder="1" applyAlignment="1" applyProtection="1">
      <alignment horizontal="center" vertical="center" wrapText="1"/>
    </xf>
    <xf numFmtId="0" fontId="44" fillId="25" borderId="1" xfId="3" applyFont="1" applyFill="1" applyBorder="1" applyAlignment="1" applyProtection="1">
      <alignment horizontal="center" vertical="center" wrapText="1"/>
    </xf>
    <xf numFmtId="0" fontId="44" fillId="25" borderId="1" xfId="3" applyNumberFormat="1" applyFont="1" applyFill="1" applyBorder="1" applyAlignment="1" applyProtection="1">
      <alignment horizontal="center" vertical="center"/>
    </xf>
    <xf numFmtId="0" fontId="44" fillId="25" borderId="1" xfId="3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3" fillId="25" borderId="1" xfId="2" applyFont="1" applyFill="1" applyBorder="1" applyAlignment="1" applyProtection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0" fontId="4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wrapText="1"/>
    </xf>
    <xf numFmtId="0" fontId="4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37" fillId="18" borderId="1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wrapText="1"/>
    </xf>
    <xf numFmtId="0" fontId="42" fillId="0" borderId="1" xfId="0" applyFont="1" applyBorder="1" applyAlignment="1">
      <alignment horizontal="left" vertical="center" wrapText="1"/>
    </xf>
    <xf numFmtId="0" fontId="35" fillId="23" borderId="32" xfId="0" applyFont="1" applyFill="1" applyBorder="1" applyAlignment="1">
      <alignment horizontal="center" vertical="center" wrapText="1"/>
    </xf>
    <xf numFmtId="0" fontId="35" fillId="23" borderId="29" xfId="0" applyFont="1" applyFill="1" applyBorder="1" applyAlignment="1">
      <alignment horizontal="center" vertical="center" wrapText="1"/>
    </xf>
    <xf numFmtId="0" fontId="35" fillId="23" borderId="2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wrapText="1"/>
    </xf>
    <xf numFmtId="0" fontId="20" fillId="0" borderId="4" xfId="4" applyFont="1" applyBorder="1" applyAlignment="1">
      <alignment horizontal="center"/>
    </xf>
    <xf numFmtId="0" fontId="20" fillId="0" borderId="3" xfId="4" applyFont="1" applyBorder="1" applyAlignment="1">
      <alignment horizontal="center"/>
    </xf>
    <xf numFmtId="0" fontId="21" fillId="11" borderId="1" xfId="0" applyFont="1" applyFill="1" applyBorder="1" applyAlignment="1">
      <alignment horizontal="center" vertical="center" textRotation="90"/>
    </xf>
    <xf numFmtId="0" fontId="21" fillId="11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">
    <cellStyle name="Énfasis5" xfId="2" builtinId="45"/>
    <cellStyle name="Énfasis6" xfId="3" builtinId="49"/>
    <cellStyle name="Millares" xfId="1" builtinId="3"/>
    <cellStyle name="Normal" xfId="0" builtinId="0"/>
    <cellStyle name="Normal 2" xfId="4" xr:uid="{00000000-0005-0000-0000-000004000000}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4860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0BFEF"/>
      <color rgb="FFC7E1FD"/>
      <color rgb="FFEFEFFF"/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0.png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13</xdr:col>
          <xdr:colOff>828675</xdr:colOff>
          <xdr:row>12</xdr:row>
          <xdr:rowOff>352425</xdr:rowOff>
        </xdr:to>
        <xdr:sp macro="" textlink="">
          <xdr:nvSpPr>
            <xdr:cNvPr id="1060" name="CommandButton1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9</xdr:col>
          <xdr:colOff>428625</xdr:colOff>
          <xdr:row>12</xdr:row>
          <xdr:rowOff>295275</xdr:rowOff>
        </xdr:to>
        <xdr:sp macro="" textlink="">
          <xdr:nvSpPr>
            <xdr:cNvPr id="1061" name="CommandButton2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10</xdr:col>
          <xdr:colOff>438150</xdr:colOff>
          <xdr:row>12</xdr:row>
          <xdr:rowOff>276225</xdr:rowOff>
        </xdr:to>
        <xdr:sp macro="" textlink="">
          <xdr:nvSpPr>
            <xdr:cNvPr id="1063" name="CommandButton3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0</xdr:rowOff>
        </xdr:from>
        <xdr:to>
          <xdr:col>11</xdr:col>
          <xdr:colOff>476250</xdr:colOff>
          <xdr:row>12</xdr:row>
          <xdr:rowOff>285750</xdr:rowOff>
        </xdr:to>
        <xdr:sp macro="" textlink="">
          <xdr:nvSpPr>
            <xdr:cNvPr id="1064" name="CommandButton4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15</xdr:col>
          <xdr:colOff>1257300</xdr:colOff>
          <xdr:row>12</xdr:row>
          <xdr:rowOff>381000</xdr:rowOff>
        </xdr:to>
        <xdr:sp macro="" textlink="">
          <xdr:nvSpPr>
            <xdr:cNvPr id="1066" name="CommandButtonVulnera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16</xdr:col>
          <xdr:colOff>1104900</xdr:colOff>
          <xdr:row>12</xdr:row>
          <xdr:rowOff>381000</xdr:rowOff>
        </xdr:to>
        <xdr:sp macro="" textlink="">
          <xdr:nvSpPr>
            <xdr:cNvPr id="1067" name="CommandButton5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0</xdr:rowOff>
        </xdr:from>
        <xdr:to>
          <xdr:col>19</xdr:col>
          <xdr:colOff>714375</xdr:colOff>
          <xdr:row>12</xdr:row>
          <xdr:rowOff>304800</xdr:rowOff>
        </xdr:to>
        <xdr:sp macro="" textlink="">
          <xdr:nvSpPr>
            <xdr:cNvPr id="1069" name="CommandButton6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0</xdr:rowOff>
        </xdr:from>
        <xdr:to>
          <xdr:col>20</xdr:col>
          <xdr:colOff>704850</xdr:colOff>
          <xdr:row>12</xdr:row>
          <xdr:rowOff>304800</xdr:rowOff>
        </xdr:to>
        <xdr:sp macro="" textlink="">
          <xdr:nvSpPr>
            <xdr:cNvPr id="1071" name="CommandButton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43</xdr:col>
      <xdr:colOff>460375</xdr:colOff>
      <xdr:row>0</xdr:row>
      <xdr:rowOff>79374</xdr:rowOff>
    </xdr:from>
    <xdr:to>
      <xdr:col>44</xdr:col>
      <xdr:colOff>849136</xdr:colOff>
      <xdr:row>6</xdr:row>
      <xdr:rowOff>222249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12375" y="79374"/>
          <a:ext cx="2420761" cy="1635125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174626</xdr:colOff>
      <xdr:row>0</xdr:row>
      <xdr:rowOff>95250</xdr:rowOff>
    </xdr:from>
    <xdr:to>
      <xdr:col>4</xdr:col>
      <xdr:colOff>1190625</xdr:colOff>
      <xdr:row>6</xdr:row>
      <xdr:rowOff>174553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626" y="95250"/>
          <a:ext cx="3524249" cy="1571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54</xdr:row>
      <xdr:rowOff>28518</xdr:rowOff>
    </xdr:from>
    <xdr:to>
      <xdr:col>3</xdr:col>
      <xdr:colOff>974107</xdr:colOff>
      <xdr:row>70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469" b="7740"/>
        <a:stretch/>
      </xdr:blipFill>
      <xdr:spPr bwMode="auto">
        <a:xfrm>
          <a:off x="914400" y="14125518"/>
          <a:ext cx="8336932" cy="31147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209551</xdr:colOff>
      <xdr:row>0</xdr:row>
      <xdr:rowOff>0</xdr:rowOff>
    </xdr:from>
    <xdr:to>
      <xdr:col>0</xdr:col>
      <xdr:colOff>1809751</xdr:colOff>
      <xdr:row>3</xdr:row>
      <xdr:rowOff>146694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1" y="0"/>
          <a:ext cx="1600200" cy="689619"/>
        </a:xfrm>
        <a:prstGeom prst="rect">
          <a:avLst/>
        </a:prstGeom>
      </xdr:spPr>
    </xdr:pic>
    <xdr:clientData/>
  </xdr:twoCellAnchor>
  <xdr:twoCellAnchor editAs="oneCell">
    <xdr:from>
      <xdr:col>3</xdr:col>
      <xdr:colOff>933450</xdr:colOff>
      <xdr:row>0</xdr:row>
      <xdr:rowOff>0</xdr:rowOff>
    </xdr:from>
    <xdr:to>
      <xdr:col>3</xdr:col>
      <xdr:colOff>2008467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775" y="0"/>
          <a:ext cx="1075017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Users/fredy.zea/Downloads/F2%20G1%20MPE2%20Formato%20Matriz%20Riesgos%20SGSI%20V1_Vich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Users/adriana.florez/AppData/Local/Microsoft/Windows/Temporary%20Internet%20Files/Content.Outlook/7PYL5HOI/F2%20G1%20MPE2%20Formato%20Matriz%20Riesgos%20SGSI%20V1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Users/fredy.zea/Downloads/RIESGOS_RREGIONAL_CAUCA%20FINAL%20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9d59d92199f77d/Documents/ESE%20Alejandro%20P.%20R/2024/Riesgos/formato_matriz_riesgos_sgsi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personal/juan_ayala_icbf_gov_co/Documents/Riesgos/Guia/Aseguramiento%20de%20la%20Calidad%20de%20los%20Servicios%20Misionales%20del%20ICBF/Copia%20de%20Formato%20Matriz%20Riesgos%20SGSI_NEW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personal/juan_ayala_icbf_gov_co/Documents/Riesgos/Guia/Evaluaci&#243;n%20Independiente/Formato%20Matriz%20Riesgos%20SGSI%20OCI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OJO"/>
      <sheetName val="IDENTIFICACION DEL RIESGO"/>
      <sheetName val="MAPA DE RIESGO"/>
      <sheetName val="TRATAMIENTO DE RIESGO"/>
      <sheetName val="F2 G1 MPE2 Formato Matriz Ries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OJO"/>
      <sheetName val="IDENTIFICACION DEL RIESGO"/>
      <sheetName val="MAPA DE RIESGO"/>
      <sheetName val="TRATAMIENTO DE RIESGO"/>
      <sheetName val="F2 G1 MPE2 Formato Matriz Riesg"/>
    </sheetNames>
    <sheetDataSet>
      <sheetData sheetId="0" refreshError="1">
        <row r="2">
          <cell r="A2" t="str">
            <v>Direccionamiento Estratégico</v>
          </cell>
          <cell r="B2" t="str">
            <v>Formular el marco estratégico para orientar todas las políticas, planes, programas, proyectos y actuaciones de la Entidad</v>
          </cell>
        </row>
        <row r="3">
          <cell r="A3" t="str">
            <v>Mejoramiento Continuo</v>
          </cell>
          <cell r="B3" t="str">
            <v>Implementar estrategias y acciones de mejora continua para la gestión institucional, orientadas a lograr la excelencia e innovación en la prestación de los servicios del ICBF.</v>
          </cell>
        </row>
        <row r="4">
          <cell r="A4" t="str">
            <v>Coordinación y Articulación del Sistema Nacional de Bienestar Familiar</v>
          </cell>
          <cell r="B4" t="str">
            <v>Articular y fortalecer a los agentes del Sistema Nacional de Bienestar Familiar para la protección integral de Niños, Niñas, adolescentes y familias en la gestión de las políticas públicas con enfoque diferencial en todo el territorio nacional.</v>
          </cell>
        </row>
        <row r="5">
          <cell r="A5" t="str">
            <v>Gestión para la atención integral a la Primera Infancia</v>
          </cell>
          <cell r="B5" t="str">
            <v>Articular políticas y líneas de Acción para la Atención Integral a los niños y niñas menores de 5 años en los territorios, diseñando e implementando programas, lineamientos, estándares y rutas que incidan en la garantía de los derechos de la Primera Infancia de acuerdo a las características socioculturales del país y la normatividad vigente en corresponsabilidad con la familia, la comunidad y el Sistema Nacional de Bienestar Familiar</v>
          </cell>
        </row>
        <row r="6">
          <cell r="A6" t="str">
            <v>Gestión para la promoción y prevención para la protección integral de la niñez y adolescencia</v>
          </cell>
          <cell r="B6" t="str">
            <v>Fomentar la protección integral de los niños, niñas y adolescentes entre 6 y 17 años, a través de la promoción de la garantía de derechos y la prevención de su vulneración.</v>
          </cell>
        </row>
        <row r="7">
          <cell r="A7" t="str">
            <v>Gestión para la atención de las familias y comunidades</v>
          </cell>
          <cell r="B7" t="str">
            <v>Fortalecer en las familias capacidades y habilidades que promuevan su desarrollo integral con enfoque diferencial y mejoren su calidad de vida mediante la gestión y coordinación de políticas públicas y el diseño, implementación y seguimiento de estrategias, programas, proyectos y acciones para su inclusión y atención.</v>
          </cell>
        </row>
        <row r="8">
          <cell r="A8" t="str">
            <v>Gestión para la Nutrición</v>
          </cell>
          <cell r="B8" t="str">
            <v>Promover desde el marco de la Seguridad Alimentaria y nutricional el desarrollo integral de la primera infancia, la niñez, adolescencia y la familia colombiana Mediante acciones de articulación y coordinación intra e interinstitucional, territorial e internacional</v>
          </cell>
        </row>
        <row r="9">
          <cell r="A9" t="str">
            <v>Gestión para la Protección</v>
          </cell>
          <cell r="B9" t="str">
            <v>Garantizar la Protección de los Niños, Niñas y Adolescentes en coordinación con las instituciones del Sistema Nacional de Bienestar Familiar, para lograr su pleno y armonioso desarrollo, de conformidad con su interés superior y la prevalencia de sus derechos</v>
          </cell>
        </row>
        <row r="10">
          <cell r="A10" t="str">
            <v>Gestión Restablecimiento de Derechos</v>
          </cell>
          <cell r="B10" t="str">
            <v>Asegurar el cumplimiento de todas las actuaciones administrativas y de otra naturaleza por parte de las autoridades competentes, para restaurar la dignidad e integridad de los niños, niñas y adolescentes a través del reconocimiento y ejercicio sus derechos (Artículo 50 de la Ley 1098).</v>
          </cell>
        </row>
        <row r="11">
          <cell r="A11" t="str">
            <v>Gestión de Adopciones</v>
          </cell>
          <cell r="B11" t="str">
            <v>Restablecer el derecho a crecer en el seno de una familia de los Niños, Niñas y Adolescentes con declaratoria de adoptabilidad y con posibilidad de adopción.</v>
          </cell>
        </row>
        <row r="12">
          <cell r="A12" t="str">
            <v>Gestión de Responsabilidad Penal</v>
          </cell>
          <cell r="B12" t="str">
            <v xml:space="preserve">Verificar la situación de ejercicio de derechos de los adolescentes con procesos de Responsabilidad Penal para garantizar su restablecimiento en el marco de la
Justicia restaurativa, y en cumplimiento de la finalidad pedagógica, específica y diferenciada del sistema, de acuerdo a los postulados del libro segundo de la Ley 1098 de 2006.
</v>
          </cell>
        </row>
        <row r="13">
          <cell r="A13" t="str">
            <v>Gestión Soporte</v>
          </cell>
          <cell r="B13" t="str">
            <v>Brindar apoyo administrativo a los procesos misionales de la institución por medio del buen manejo del talento humano, la eficiencia financiera, la disposición y contratación de bienes y servicios, con el fin de lograr una adecuada y eficiente gestión institucional.</v>
          </cell>
        </row>
        <row r="14">
          <cell r="A14" t="str">
            <v>Gestión Humana</v>
          </cell>
          <cell r="B14" t="str">
            <v xml:space="preserve">Incorporar, administrar y desarrollar integralmente el talento humano a través de los Programas de Capacitación, Bienestar social, Salud Ocupacional, para mejorar continuamente la productividad, la gestión
de los procesos del ICBF.
</v>
          </cell>
        </row>
        <row r="15">
          <cell r="A15" t="str">
            <v>Gestión Financiera</v>
          </cell>
          <cell r="B15" t="str">
            <v>Dirigir, coordinar, controlar y comunicar la administración y registro de las Operaciones Financieras, de contabilidad, de tesorería, de presupuesto y de recaudo del ICBF para el cumplimiento de la misión institucional y garantizar la efectiva operación financiera.</v>
          </cell>
        </row>
        <row r="16">
          <cell r="A16" t="str">
            <v>Gestión Control Interno Disciplinario</v>
          </cell>
          <cell r="B16" t="str">
            <v>Ejercer la potestad disciplinaria por medio de la investigación, juzgamiento y decisión, llevada a cabo mediante un proceso sobre conductas de los Servidores y ex Servidores Púbicos del ICBF, para salvaguardar la moralidad pública y establecer medidas de prevención de la falta disciplinaria.</v>
          </cell>
        </row>
        <row r="17">
          <cell r="A17" t="str">
            <v>Gestión Abastecimiento</v>
          </cell>
          <cell r="B17" t="str">
            <v>Liderar los procesos de realización de eventos, desarrollo de proveedores y de abastecimiento de los bienes y servicios requeridos por la entidad, mediante la coordinación del Plan Anual de Adquisiciones, el análisis de los mercados y el fortalecimiento de la Estrategia de Compras Locales, con el fin de mejorar los procesos de contratación institucional</v>
          </cell>
        </row>
        <row r="18">
          <cell r="A18" t="str">
            <v>Gestión Administrativa</v>
          </cell>
          <cell r="B18" t="str">
            <v>Planear, gestionar, ejecutar, coordinar y controlar los recursos, bienes y servicios de apoyo, para garantizar el cumplimiento de la misión institucional.</v>
          </cell>
        </row>
        <row r="19">
          <cell r="A19" t="str">
            <v xml:space="preserve">Gestión Contratación </v>
          </cell>
          <cell r="B19" t="str">
            <v>Brindar soporte jurídico contractual a la Sede de la Dirección General y Regionales para apoyar la contratación de los servicios, bienes y obra pública requeridos, de manera eficaz y oportuna para asegurar la continua y eficiente prestación de los servicios dando cumplimiento a la misión institucional.</v>
          </cell>
        </row>
        <row r="20">
          <cell r="A20" t="str">
            <v>Gestión Tecnológica</v>
          </cell>
          <cell r="B20" t="str">
            <v>Proveer soluciones de Tecnologías de Información (TICs) y brindar todo el soporte necesario desde el punto de vista técnico y tecnológico, para garantizar la continuidad de la prestación de los servicios institucionales que son soportados en las TICs.</v>
          </cell>
        </row>
        <row r="21">
          <cell r="A21" t="str">
            <v>Gestión Jurídica</v>
          </cell>
          <cell r="B21" t="str">
            <v>Asesorar jurídicamente los asuntos de carácter administrativo y representar judicial y extrajudicialmente al ICBF, para garantizar el efectivo cumplimiento de los objetivos de la entidad.</v>
          </cell>
        </row>
        <row r="22">
          <cell r="A22" t="str">
            <v>Gestión Regional</v>
          </cell>
          <cell r="B22" t="str">
            <v>Diseñar e implementar estrategias y acciones de asesoría, orientación y asistencia técnica, que coordinen y articulen la gestión entre el nivel nacional y regional, para el desarrollo de una operación territorial interna eficiente</v>
          </cell>
        </row>
        <row r="23">
          <cell r="A23" t="str">
            <v>Gestión de Cooperación</v>
          </cell>
          <cell r="B23" t="str">
            <v>Coordinar la oferta y demanda de cooperación, desarrollar alianzas y dar respuesta a los compromisos internacionales a cargo del ICBF, para contribuir al cumplimiento de los objetivos institucionales.</v>
          </cell>
        </row>
        <row r="24">
          <cell r="A24" t="str">
            <v>Gestión Servicio y Atención</v>
          </cell>
          <cell r="B24" t="str">
            <v>Adelantar las acciones para garantizar altos niveles de calidez, calidad y oportunidad en la prestación y atención de los servicios brindados a los ciudadanos/clientes que acceden al Bienestar Familiar, en beneficio de la primera infancia, la niñez, la adolescencia y el bienestar de las familias en Colombia, promoviendo la participación ciudadana y el control social.</v>
          </cell>
        </row>
        <row r="25">
          <cell r="A25" t="str">
            <v>Gestión Servicio a Beneficiarios</v>
          </cell>
          <cell r="B25" t="str">
            <v>Adelantar las acciones para brindar calidez, calidad y oportunidad en la prestación y atención de los servicios brindados a los ciudadanos/clientes que acceden al Bienestar Familiar.</v>
          </cell>
        </row>
        <row r="26">
          <cell r="A26" t="str">
            <v>Gestión de Atención a Peticiones, Quejas, Reclamos y Sugerencias</v>
          </cell>
          <cell r="B26" t="str">
            <v>Adelantar las acciones para garantizar la atención de las peticiones, quejas, reclamos y sugerencias en oportunidad, promoviendo la participación ciudadana y el control social.</v>
          </cell>
        </row>
        <row r="27">
          <cell r="A27" t="str">
            <v>Gestión Comunicaciones</v>
          </cell>
          <cell r="B27" t="str">
            <v>Diseñar y dirigir la estrategia de comunicaciones institucionales del ICBF, de acuerdo con sus objetivos y políticas generales, para contribuir en el afianzamiento de la cultura interna y fortalecer la imagen de la institución ante sus públicos de interés, haciendo una buena gestión que refuerce la confianza, credibilidad y posicionamiento, coadyuvando así al desarrollo integral de las nuevas generaciones.</v>
          </cell>
        </row>
        <row r="28">
          <cell r="A28" t="str">
            <v>Evaluación, Monitoreo y Control de la Gestión</v>
          </cell>
          <cell r="B28" t="str">
            <v>El Monitoreo, evaluación, y Control, se entenderán como prácticas complementarias que tendrán el fin común de mejorar la gestión del ICBF. Se utilizarán herramientas para presentar resultados de la gestión, detectar desviaciones y generar acciones de mejoramiento a través de: Planes de acción, tablero de Control, evaluaciones de impacto y Auditorías Internas, entre otras</v>
          </cell>
        </row>
        <row r="29">
          <cell r="A29" t="str">
            <v>Evaluación y Monitoreo de la Gestión</v>
          </cell>
          <cell r="B29" t="str">
            <v>Realizar Monitoreo y evaluación a la gestión institucional con el fin de generar insumos que orienten la toma de decisiones para la efectiva gestión institucional</v>
          </cell>
        </row>
        <row r="30">
          <cell r="A30" t="str">
            <v>Evaluación Independiente</v>
          </cell>
          <cell r="B30" t="str">
            <v>Verificar y evaluar que los controles asociados a las, operaciones y actuaciones del ICBF, se ejecuten de acuerdo a los requisitos establecidos en las normas constitucionales y legales vigentes, modelo de gestión y políticas trazadas por la Dirección General, con el fin de aportar al mejoramiento continuo de los procesos institucionales.</v>
          </cell>
        </row>
        <row r="31">
          <cell r="A31" t="str">
            <v>Aseguramiento de la Calidad de los Servicios Misionales del ICBF</v>
          </cell>
          <cell r="B31" t="str">
            <v>Planear, ejecutar, verificar y mejorar la evaluación de la calidad de los servicios misionales del ICBF, así como la asistencia técnica a los actores del presente macro proceso.</v>
          </cell>
        </row>
        <row r="32">
          <cell r="A32" t="str">
            <v>Evaluación de la Calidad de los Servicios Misionales del ICBF</v>
          </cell>
          <cell r="B32" t="str">
            <v>Realizar acciones de aseguramiento de la calidad a la gestión de las instituciones para garantizar el cumplimiento de los requisitos normativos y legales que permitan generar confianza y excelencia en la prestación del servicio público de bienestar familiar.</v>
          </cell>
        </row>
        <row r="33">
          <cell r="A33" t="str">
            <v>Asistencia Técnica a los Actores del Macro Proceso Aseguramiento de la Calidad de los Servicios Misionales</v>
          </cell>
          <cell r="B33" t="str">
            <v>Realizar acciones de aseguramiento de la calidad a la gestión de las instituciones para garantizar el cumplimiento de los requisitos normativos y legales que permitan generar confianza y excelencia en la prestación del servicio público de bienestar familiar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Tratamiento"/>
      <sheetName val="Resultados"/>
      <sheetName val="Informe"/>
      <sheetName val="Procesos"/>
      <sheetName val="AYUDA"/>
      <sheetName val="DATOS"/>
      <sheetName val="Hoja1"/>
      <sheetName val="formato_matriz_riesgos_sgsi_v1"/>
    </sheetNames>
    <sheetDataSet>
      <sheetData sheetId="0">
        <row r="15">
          <cell r="A15">
            <v>0</v>
          </cell>
          <cell r="B15">
            <v>2024</v>
          </cell>
          <cell r="C15" t="str">
            <v>PLANEACION</v>
          </cell>
          <cell r="D15" t="str">
            <v>Comuniaciones y Prensa</v>
          </cell>
          <cell r="Q15" t="str">
            <v>Baja</v>
          </cell>
          <cell r="X15" t="e">
            <v>#N/A</v>
          </cell>
          <cell r="Z15" t="e">
            <v>#N/A</v>
          </cell>
        </row>
        <row r="16">
          <cell r="A16">
            <v>0</v>
          </cell>
          <cell r="R16" t="e">
            <v>#N/A</v>
          </cell>
          <cell r="T16" t="e">
            <v>#N/A</v>
          </cell>
          <cell r="U16" t="e">
            <v>#N/A</v>
          </cell>
          <cell r="X16" t="e">
            <v>#N/A</v>
          </cell>
          <cell r="Z16" t="e">
            <v>#N/A</v>
          </cell>
          <cell r="AA16" t="e">
            <v>#N/A</v>
          </cell>
          <cell r="AD16">
            <v>0</v>
          </cell>
          <cell r="AE16" t="e">
            <v>#N/A</v>
          </cell>
          <cell r="AF16" t="e">
            <v>#N/A</v>
          </cell>
          <cell r="AG16" t="e">
            <v>#N/A</v>
          </cell>
          <cell r="AH16">
            <v>0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</row>
        <row r="17">
          <cell r="A17">
            <v>0</v>
          </cell>
          <cell r="R17" t="e">
            <v>#N/A</v>
          </cell>
          <cell r="T17" t="e">
            <v>#N/A</v>
          </cell>
          <cell r="U17" t="e">
            <v>#N/A</v>
          </cell>
          <cell r="X17" t="e">
            <v>#N/A</v>
          </cell>
          <cell r="Z17" t="e">
            <v>#N/A</v>
          </cell>
          <cell r="AA17" t="e">
            <v>#N/A</v>
          </cell>
          <cell r="AD17">
            <v>0</v>
          </cell>
          <cell r="AE17" t="e">
            <v>#N/A</v>
          </cell>
          <cell r="AF17" t="e">
            <v>#N/A</v>
          </cell>
          <cell r="AG17" t="e">
            <v>#N/A</v>
          </cell>
          <cell r="AH17">
            <v>0</v>
          </cell>
          <cell r="AI17" t="e">
            <v>#N/A</v>
          </cell>
          <cell r="AJ17" t="e">
            <v>#N/A</v>
          </cell>
          <cell r="AK17" t="e">
            <v>#N/A</v>
          </cell>
          <cell r="AL17" t="e">
            <v>#N/A</v>
          </cell>
          <cell r="AM17" t="e">
            <v>#N/A</v>
          </cell>
        </row>
        <row r="18">
          <cell r="A18">
            <v>0</v>
          </cell>
          <cell r="R18" t="e">
            <v>#N/A</v>
          </cell>
          <cell r="T18" t="e">
            <v>#N/A</v>
          </cell>
          <cell r="U18" t="e">
            <v>#N/A</v>
          </cell>
          <cell r="X18" t="e">
            <v>#N/A</v>
          </cell>
          <cell r="Z18" t="e">
            <v>#N/A</v>
          </cell>
          <cell r="AA18" t="e">
            <v>#N/A</v>
          </cell>
          <cell r="AD18">
            <v>0</v>
          </cell>
          <cell r="AE18" t="e">
            <v>#N/A</v>
          </cell>
          <cell r="AF18" t="e">
            <v>#N/A</v>
          </cell>
          <cell r="AG18" t="e">
            <v>#N/A</v>
          </cell>
          <cell r="AH18">
            <v>0</v>
          </cell>
          <cell r="AI18" t="e">
            <v>#N/A</v>
          </cell>
          <cell r="AJ18" t="e">
            <v>#N/A</v>
          </cell>
          <cell r="AK18" t="e">
            <v>#N/A</v>
          </cell>
          <cell r="AL18" t="e">
            <v>#N/A</v>
          </cell>
          <cell r="AM18" t="e">
            <v>#N/A</v>
          </cell>
        </row>
        <row r="19">
          <cell r="A19">
            <v>0</v>
          </cell>
          <cell r="R19" t="e">
            <v>#N/A</v>
          </cell>
          <cell r="T19" t="e">
            <v>#N/A</v>
          </cell>
          <cell r="U19" t="e">
            <v>#N/A</v>
          </cell>
          <cell r="X19" t="e">
            <v>#N/A</v>
          </cell>
          <cell r="Z19" t="e">
            <v>#N/A</v>
          </cell>
          <cell r="AA19" t="e">
            <v>#N/A</v>
          </cell>
          <cell r="AD19">
            <v>0</v>
          </cell>
          <cell r="AE19" t="e">
            <v>#N/A</v>
          </cell>
          <cell r="AF19" t="e">
            <v>#N/A</v>
          </cell>
          <cell r="AG19" t="e">
            <v>#N/A</v>
          </cell>
          <cell r="AH19">
            <v>0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</row>
        <row r="20">
          <cell r="A20">
            <v>0</v>
          </cell>
          <cell r="R20" t="e">
            <v>#N/A</v>
          </cell>
          <cell r="T20" t="e">
            <v>#N/A</v>
          </cell>
          <cell r="U20" t="e">
            <v>#N/A</v>
          </cell>
          <cell r="X20" t="e">
            <v>#N/A</v>
          </cell>
          <cell r="Z20" t="e">
            <v>#N/A</v>
          </cell>
          <cell r="AA20" t="e">
            <v>#N/A</v>
          </cell>
          <cell r="AD20">
            <v>0</v>
          </cell>
          <cell r="AE20" t="e">
            <v>#N/A</v>
          </cell>
          <cell r="AF20" t="e">
            <v>#N/A</v>
          </cell>
          <cell r="AG20" t="e">
            <v>#N/A</v>
          </cell>
          <cell r="AH20">
            <v>0</v>
          </cell>
          <cell r="AI20" t="e">
            <v>#N/A</v>
          </cell>
          <cell r="AJ20" t="e">
            <v>#N/A</v>
          </cell>
          <cell r="AK20" t="e">
            <v>#N/A</v>
          </cell>
          <cell r="AL20" t="e">
            <v>#N/A</v>
          </cell>
          <cell r="AM20" t="e">
            <v>#N/A</v>
          </cell>
        </row>
        <row r="21">
          <cell r="A21">
            <v>0</v>
          </cell>
          <cell r="R21" t="e">
            <v>#N/A</v>
          </cell>
          <cell r="T21" t="e">
            <v>#N/A</v>
          </cell>
          <cell r="U21" t="e">
            <v>#N/A</v>
          </cell>
          <cell r="X21" t="e">
            <v>#N/A</v>
          </cell>
          <cell r="Z21" t="e">
            <v>#N/A</v>
          </cell>
          <cell r="AA21" t="e">
            <v>#N/A</v>
          </cell>
          <cell r="AD21">
            <v>0</v>
          </cell>
          <cell r="AE21" t="e">
            <v>#N/A</v>
          </cell>
          <cell r="AF21" t="e">
            <v>#N/A</v>
          </cell>
          <cell r="AG21" t="e">
            <v>#N/A</v>
          </cell>
          <cell r="AH21">
            <v>0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</row>
        <row r="22">
          <cell r="A22">
            <v>0</v>
          </cell>
          <cell r="R22" t="e">
            <v>#N/A</v>
          </cell>
          <cell r="T22" t="e">
            <v>#N/A</v>
          </cell>
          <cell r="U22" t="e">
            <v>#N/A</v>
          </cell>
          <cell r="X22" t="e">
            <v>#N/A</v>
          </cell>
          <cell r="Z22" t="e">
            <v>#N/A</v>
          </cell>
          <cell r="AA22" t="e">
            <v>#N/A</v>
          </cell>
          <cell r="AD22">
            <v>0</v>
          </cell>
          <cell r="AE22" t="e">
            <v>#N/A</v>
          </cell>
          <cell r="AF22" t="e">
            <v>#N/A</v>
          </cell>
          <cell r="AG22" t="e">
            <v>#N/A</v>
          </cell>
          <cell r="AH22">
            <v>0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</row>
        <row r="23">
          <cell r="A23">
            <v>0</v>
          </cell>
          <cell r="R23" t="e">
            <v>#N/A</v>
          </cell>
          <cell r="T23" t="e">
            <v>#N/A</v>
          </cell>
          <cell r="U23" t="e">
            <v>#N/A</v>
          </cell>
          <cell r="X23" t="e">
            <v>#N/A</v>
          </cell>
          <cell r="Z23" t="e">
            <v>#N/A</v>
          </cell>
          <cell r="AA23" t="e">
            <v>#N/A</v>
          </cell>
          <cell r="AD23">
            <v>0</v>
          </cell>
          <cell r="AE23" t="e">
            <v>#N/A</v>
          </cell>
          <cell r="AF23" t="e">
            <v>#N/A</v>
          </cell>
          <cell r="AG23" t="e">
            <v>#N/A</v>
          </cell>
          <cell r="AH23">
            <v>0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</row>
        <row r="24">
          <cell r="A24">
            <v>0</v>
          </cell>
          <cell r="R24" t="e">
            <v>#N/A</v>
          </cell>
          <cell r="T24" t="e">
            <v>#N/A</v>
          </cell>
          <cell r="U24" t="e">
            <v>#N/A</v>
          </cell>
          <cell r="X24" t="e">
            <v>#N/A</v>
          </cell>
          <cell r="Z24" t="e">
            <v>#N/A</v>
          </cell>
          <cell r="AA24" t="e">
            <v>#N/A</v>
          </cell>
          <cell r="AD24">
            <v>0</v>
          </cell>
          <cell r="AE24" t="e">
            <v>#N/A</v>
          </cell>
          <cell r="AF24" t="e">
            <v>#N/A</v>
          </cell>
          <cell r="AG24" t="e">
            <v>#N/A</v>
          </cell>
          <cell r="AH24">
            <v>0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</row>
        <row r="25">
          <cell r="A25">
            <v>0</v>
          </cell>
          <cell r="R25" t="e">
            <v>#N/A</v>
          </cell>
          <cell r="T25" t="e">
            <v>#N/A</v>
          </cell>
          <cell r="U25" t="e">
            <v>#N/A</v>
          </cell>
          <cell r="X25" t="e">
            <v>#N/A</v>
          </cell>
          <cell r="Z25" t="e">
            <v>#N/A</v>
          </cell>
          <cell r="AA25" t="e">
            <v>#N/A</v>
          </cell>
          <cell r="AD25">
            <v>0</v>
          </cell>
          <cell r="AE25" t="e">
            <v>#N/A</v>
          </cell>
          <cell r="AF25" t="e">
            <v>#N/A</v>
          </cell>
          <cell r="AG25" t="e">
            <v>#N/A</v>
          </cell>
          <cell r="AH25">
            <v>0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</row>
        <row r="26">
          <cell r="A26">
            <v>0</v>
          </cell>
          <cell r="R26" t="e">
            <v>#N/A</v>
          </cell>
          <cell r="T26" t="e">
            <v>#N/A</v>
          </cell>
          <cell r="U26" t="e">
            <v>#N/A</v>
          </cell>
          <cell r="X26" t="e">
            <v>#N/A</v>
          </cell>
          <cell r="Z26" t="e">
            <v>#N/A</v>
          </cell>
          <cell r="AA26" t="e">
            <v>#N/A</v>
          </cell>
          <cell r="AD26">
            <v>0</v>
          </cell>
          <cell r="AE26" t="e">
            <v>#N/A</v>
          </cell>
          <cell r="AF26" t="e">
            <v>#N/A</v>
          </cell>
          <cell r="AG26" t="e">
            <v>#N/A</v>
          </cell>
          <cell r="AH26">
            <v>0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</row>
        <row r="27">
          <cell r="A27">
            <v>0</v>
          </cell>
          <cell r="R27" t="e">
            <v>#N/A</v>
          </cell>
          <cell r="T27" t="e">
            <v>#N/A</v>
          </cell>
          <cell r="U27" t="e">
            <v>#N/A</v>
          </cell>
          <cell r="X27" t="e">
            <v>#N/A</v>
          </cell>
          <cell r="Z27" t="e">
            <v>#N/A</v>
          </cell>
          <cell r="AA27" t="e">
            <v>#N/A</v>
          </cell>
          <cell r="AD27">
            <v>0</v>
          </cell>
          <cell r="AE27" t="e">
            <v>#N/A</v>
          </cell>
          <cell r="AF27" t="e">
            <v>#N/A</v>
          </cell>
          <cell r="AG27" t="e">
            <v>#N/A</v>
          </cell>
          <cell r="AH27">
            <v>0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</row>
        <row r="28">
          <cell r="A28">
            <v>0</v>
          </cell>
          <cell r="R28" t="e">
            <v>#N/A</v>
          </cell>
          <cell r="T28" t="e">
            <v>#N/A</v>
          </cell>
          <cell r="U28" t="e">
            <v>#N/A</v>
          </cell>
          <cell r="X28" t="e">
            <v>#N/A</v>
          </cell>
          <cell r="Z28" t="e">
            <v>#N/A</v>
          </cell>
          <cell r="AA28" t="e">
            <v>#N/A</v>
          </cell>
          <cell r="AD28">
            <v>0</v>
          </cell>
          <cell r="AE28" t="e">
            <v>#N/A</v>
          </cell>
          <cell r="AF28" t="e">
            <v>#N/A</v>
          </cell>
          <cell r="AG28" t="e">
            <v>#N/A</v>
          </cell>
          <cell r="AH28">
            <v>0</v>
          </cell>
          <cell r="AI28" t="e">
            <v>#N/A</v>
          </cell>
          <cell r="AJ28" t="e">
            <v>#N/A</v>
          </cell>
          <cell r="AK28" t="e">
            <v>#N/A</v>
          </cell>
          <cell r="AL28" t="e">
            <v>#N/A</v>
          </cell>
          <cell r="AM28" t="e">
            <v>#N/A</v>
          </cell>
        </row>
        <row r="29">
          <cell r="A29">
            <v>0</v>
          </cell>
          <cell r="R29" t="e">
            <v>#N/A</v>
          </cell>
          <cell r="T29" t="e">
            <v>#N/A</v>
          </cell>
          <cell r="U29" t="e">
            <v>#N/A</v>
          </cell>
          <cell r="X29" t="e">
            <v>#N/A</v>
          </cell>
          <cell r="Z29" t="e">
            <v>#N/A</v>
          </cell>
          <cell r="AA29" t="e">
            <v>#N/A</v>
          </cell>
          <cell r="AD29">
            <v>0</v>
          </cell>
          <cell r="AE29" t="e">
            <v>#N/A</v>
          </cell>
          <cell r="AF29" t="e">
            <v>#N/A</v>
          </cell>
          <cell r="AG29" t="e">
            <v>#N/A</v>
          </cell>
          <cell r="AH29">
            <v>0</v>
          </cell>
          <cell r="AI29" t="e">
            <v>#N/A</v>
          </cell>
          <cell r="AJ29" t="e">
            <v>#N/A</v>
          </cell>
          <cell r="AK29" t="e">
            <v>#N/A</v>
          </cell>
          <cell r="AL29" t="e">
            <v>#N/A</v>
          </cell>
          <cell r="AM29" t="e">
            <v>#N/A</v>
          </cell>
        </row>
        <row r="30">
          <cell r="A30">
            <v>0</v>
          </cell>
          <cell r="R30" t="e">
            <v>#N/A</v>
          </cell>
          <cell r="T30" t="e">
            <v>#N/A</v>
          </cell>
          <cell r="U30" t="e">
            <v>#N/A</v>
          </cell>
          <cell r="X30" t="e">
            <v>#N/A</v>
          </cell>
          <cell r="Z30" t="e">
            <v>#N/A</v>
          </cell>
          <cell r="AA30" t="e">
            <v>#N/A</v>
          </cell>
          <cell r="AD30">
            <v>0</v>
          </cell>
          <cell r="AE30" t="e">
            <v>#N/A</v>
          </cell>
          <cell r="AF30" t="e">
            <v>#N/A</v>
          </cell>
          <cell r="AG30" t="e">
            <v>#N/A</v>
          </cell>
          <cell r="AH30">
            <v>0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</row>
        <row r="31">
          <cell r="A31">
            <v>0</v>
          </cell>
          <cell r="R31" t="e">
            <v>#N/A</v>
          </cell>
          <cell r="T31" t="e">
            <v>#N/A</v>
          </cell>
          <cell r="U31" t="e">
            <v>#N/A</v>
          </cell>
          <cell r="X31" t="e">
            <v>#N/A</v>
          </cell>
          <cell r="Z31" t="e">
            <v>#N/A</v>
          </cell>
          <cell r="AA31" t="e">
            <v>#N/A</v>
          </cell>
          <cell r="AD31">
            <v>0</v>
          </cell>
          <cell r="AE31" t="e">
            <v>#N/A</v>
          </cell>
          <cell r="AF31" t="e">
            <v>#N/A</v>
          </cell>
          <cell r="AG31" t="e">
            <v>#N/A</v>
          </cell>
          <cell r="AH31">
            <v>0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</row>
        <row r="32">
          <cell r="A32">
            <v>0</v>
          </cell>
          <cell r="R32" t="e">
            <v>#N/A</v>
          </cell>
          <cell r="T32" t="e">
            <v>#N/A</v>
          </cell>
          <cell r="U32" t="e">
            <v>#N/A</v>
          </cell>
          <cell r="X32" t="e">
            <v>#N/A</v>
          </cell>
          <cell r="Z32" t="e">
            <v>#N/A</v>
          </cell>
          <cell r="AA32" t="e">
            <v>#N/A</v>
          </cell>
          <cell r="AD32">
            <v>0</v>
          </cell>
          <cell r="AE32" t="e">
            <v>#N/A</v>
          </cell>
          <cell r="AF32" t="e">
            <v>#N/A</v>
          </cell>
          <cell r="AG32" t="e">
            <v>#N/A</v>
          </cell>
          <cell r="AH32">
            <v>0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</row>
        <row r="33">
          <cell r="A33">
            <v>0</v>
          </cell>
          <cell r="R33" t="e">
            <v>#N/A</v>
          </cell>
          <cell r="T33" t="e">
            <v>#N/A</v>
          </cell>
          <cell r="U33" t="e">
            <v>#N/A</v>
          </cell>
          <cell r="X33" t="e">
            <v>#N/A</v>
          </cell>
          <cell r="Z33" t="e">
            <v>#N/A</v>
          </cell>
          <cell r="AA33" t="e">
            <v>#N/A</v>
          </cell>
          <cell r="AD33">
            <v>0</v>
          </cell>
          <cell r="AE33" t="e">
            <v>#N/A</v>
          </cell>
          <cell r="AF33" t="e">
            <v>#N/A</v>
          </cell>
          <cell r="AG33" t="e">
            <v>#N/A</v>
          </cell>
          <cell r="AH33">
            <v>0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</row>
        <row r="34">
          <cell r="A34">
            <v>0</v>
          </cell>
          <cell r="R34" t="e">
            <v>#N/A</v>
          </cell>
          <cell r="T34" t="e">
            <v>#N/A</v>
          </cell>
          <cell r="U34" t="e">
            <v>#N/A</v>
          </cell>
          <cell r="X34" t="e">
            <v>#N/A</v>
          </cell>
          <cell r="Z34" t="e">
            <v>#N/A</v>
          </cell>
          <cell r="AA34" t="e">
            <v>#N/A</v>
          </cell>
          <cell r="AD34">
            <v>0</v>
          </cell>
          <cell r="AE34" t="e">
            <v>#N/A</v>
          </cell>
          <cell r="AF34" t="e">
            <v>#N/A</v>
          </cell>
          <cell r="AG34" t="e">
            <v>#N/A</v>
          </cell>
          <cell r="AH34">
            <v>0</v>
          </cell>
          <cell r="AI34" t="e">
            <v>#N/A</v>
          </cell>
          <cell r="AJ34" t="e">
            <v>#N/A</v>
          </cell>
          <cell r="AK34" t="e">
            <v>#N/A</v>
          </cell>
          <cell r="AL34" t="e">
            <v>#N/A</v>
          </cell>
          <cell r="AM34" t="e">
            <v>#N/A</v>
          </cell>
        </row>
        <row r="35">
          <cell r="A35">
            <v>0</v>
          </cell>
          <cell r="R35" t="e">
            <v>#N/A</v>
          </cell>
          <cell r="T35" t="e">
            <v>#N/A</v>
          </cell>
          <cell r="U35" t="e">
            <v>#N/A</v>
          </cell>
          <cell r="X35" t="e">
            <v>#N/A</v>
          </cell>
          <cell r="Z35" t="e">
            <v>#N/A</v>
          </cell>
          <cell r="AA35" t="e">
            <v>#N/A</v>
          </cell>
          <cell r="AD35">
            <v>0</v>
          </cell>
          <cell r="AE35" t="e">
            <v>#N/A</v>
          </cell>
          <cell r="AF35" t="e">
            <v>#N/A</v>
          </cell>
          <cell r="AG35" t="e">
            <v>#N/A</v>
          </cell>
          <cell r="AH35">
            <v>0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</row>
        <row r="36">
          <cell r="A36">
            <v>0</v>
          </cell>
          <cell r="R36" t="e">
            <v>#N/A</v>
          </cell>
          <cell r="T36" t="e">
            <v>#N/A</v>
          </cell>
          <cell r="U36" t="e">
            <v>#N/A</v>
          </cell>
          <cell r="X36" t="e">
            <v>#N/A</v>
          </cell>
          <cell r="Z36" t="e">
            <v>#N/A</v>
          </cell>
          <cell r="AA36" t="e">
            <v>#N/A</v>
          </cell>
          <cell r="AD36">
            <v>0</v>
          </cell>
          <cell r="AE36" t="e">
            <v>#N/A</v>
          </cell>
          <cell r="AF36" t="e">
            <v>#N/A</v>
          </cell>
          <cell r="AG36" t="e">
            <v>#N/A</v>
          </cell>
          <cell r="AH36">
            <v>0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</row>
        <row r="37">
          <cell r="A37">
            <v>0</v>
          </cell>
          <cell r="R37" t="e">
            <v>#N/A</v>
          </cell>
          <cell r="T37" t="e">
            <v>#N/A</v>
          </cell>
          <cell r="U37" t="e">
            <v>#N/A</v>
          </cell>
          <cell r="X37" t="e">
            <v>#N/A</v>
          </cell>
          <cell r="Z37" t="e">
            <v>#N/A</v>
          </cell>
          <cell r="AA37" t="e">
            <v>#N/A</v>
          </cell>
          <cell r="AD37">
            <v>0</v>
          </cell>
          <cell r="AE37" t="e">
            <v>#N/A</v>
          </cell>
          <cell r="AF37" t="e">
            <v>#N/A</v>
          </cell>
          <cell r="AG37" t="e">
            <v>#N/A</v>
          </cell>
          <cell r="AH37">
            <v>0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</row>
        <row r="38">
          <cell r="A38">
            <v>0</v>
          </cell>
          <cell r="R38" t="e">
            <v>#N/A</v>
          </cell>
          <cell r="T38" t="e">
            <v>#N/A</v>
          </cell>
          <cell r="U38" t="e">
            <v>#N/A</v>
          </cell>
          <cell r="X38" t="e">
            <v>#N/A</v>
          </cell>
          <cell r="Z38" t="e">
            <v>#N/A</v>
          </cell>
          <cell r="AA38" t="e">
            <v>#N/A</v>
          </cell>
          <cell r="AD38">
            <v>0</v>
          </cell>
          <cell r="AE38" t="e">
            <v>#N/A</v>
          </cell>
          <cell r="AF38" t="e">
            <v>#N/A</v>
          </cell>
          <cell r="AG38" t="e">
            <v>#N/A</v>
          </cell>
          <cell r="AH38">
            <v>0</v>
          </cell>
          <cell r="AI38" t="e">
            <v>#N/A</v>
          </cell>
          <cell r="AJ38" t="e">
            <v>#N/A</v>
          </cell>
          <cell r="AK38" t="e">
            <v>#N/A</v>
          </cell>
          <cell r="AL38" t="e">
            <v>#N/A</v>
          </cell>
          <cell r="AM38" t="e">
            <v>#N/A</v>
          </cell>
        </row>
        <row r="39">
          <cell r="A39">
            <v>0</v>
          </cell>
          <cell r="R39" t="e">
            <v>#N/A</v>
          </cell>
          <cell r="T39" t="e">
            <v>#N/A</v>
          </cell>
          <cell r="U39" t="e">
            <v>#N/A</v>
          </cell>
          <cell r="X39" t="e">
            <v>#N/A</v>
          </cell>
          <cell r="Z39" t="e">
            <v>#N/A</v>
          </cell>
          <cell r="AA39" t="e">
            <v>#N/A</v>
          </cell>
          <cell r="AD39">
            <v>0</v>
          </cell>
          <cell r="AE39" t="e">
            <v>#N/A</v>
          </cell>
          <cell r="AF39" t="e">
            <v>#N/A</v>
          </cell>
          <cell r="AG39" t="e">
            <v>#N/A</v>
          </cell>
          <cell r="AH39">
            <v>0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</row>
        <row r="40">
          <cell r="A40">
            <v>0</v>
          </cell>
          <cell r="R40" t="e">
            <v>#N/A</v>
          </cell>
          <cell r="T40" t="e">
            <v>#N/A</v>
          </cell>
          <cell r="U40" t="e">
            <v>#N/A</v>
          </cell>
          <cell r="X40" t="e">
            <v>#N/A</v>
          </cell>
          <cell r="Z40" t="e">
            <v>#N/A</v>
          </cell>
          <cell r="AA40" t="e">
            <v>#N/A</v>
          </cell>
          <cell r="AD40">
            <v>0</v>
          </cell>
          <cell r="AE40" t="e">
            <v>#N/A</v>
          </cell>
          <cell r="AF40" t="e">
            <v>#N/A</v>
          </cell>
          <cell r="AG40" t="e">
            <v>#N/A</v>
          </cell>
          <cell r="AH40">
            <v>0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</row>
        <row r="41">
          <cell r="A41">
            <v>0</v>
          </cell>
          <cell r="R41" t="e">
            <v>#N/A</v>
          </cell>
          <cell r="T41" t="e">
            <v>#N/A</v>
          </cell>
          <cell r="U41" t="e">
            <v>#N/A</v>
          </cell>
          <cell r="X41" t="e">
            <v>#N/A</v>
          </cell>
          <cell r="Z41" t="e">
            <v>#N/A</v>
          </cell>
          <cell r="AA41" t="e">
            <v>#N/A</v>
          </cell>
          <cell r="AD41">
            <v>0</v>
          </cell>
          <cell r="AE41" t="e">
            <v>#N/A</v>
          </cell>
          <cell r="AF41" t="e">
            <v>#N/A</v>
          </cell>
          <cell r="AG41" t="e">
            <v>#N/A</v>
          </cell>
          <cell r="AH41">
            <v>0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</row>
        <row r="42">
          <cell r="A42">
            <v>0</v>
          </cell>
          <cell r="R42" t="e">
            <v>#N/A</v>
          </cell>
          <cell r="T42" t="e">
            <v>#N/A</v>
          </cell>
          <cell r="U42" t="e">
            <v>#N/A</v>
          </cell>
          <cell r="X42" t="e">
            <v>#N/A</v>
          </cell>
          <cell r="Z42" t="e">
            <v>#N/A</v>
          </cell>
          <cell r="AA42" t="e">
            <v>#N/A</v>
          </cell>
          <cell r="AD42">
            <v>0</v>
          </cell>
          <cell r="AE42" t="e">
            <v>#N/A</v>
          </cell>
          <cell r="AF42" t="e">
            <v>#N/A</v>
          </cell>
          <cell r="AG42" t="e">
            <v>#N/A</v>
          </cell>
          <cell r="AH42">
            <v>0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</row>
        <row r="43">
          <cell r="A43">
            <v>0</v>
          </cell>
          <cell r="R43" t="e">
            <v>#N/A</v>
          </cell>
          <cell r="T43" t="e">
            <v>#N/A</v>
          </cell>
          <cell r="U43" t="e">
            <v>#N/A</v>
          </cell>
          <cell r="X43" t="e">
            <v>#N/A</v>
          </cell>
          <cell r="Z43" t="e">
            <v>#N/A</v>
          </cell>
          <cell r="AA43" t="e">
            <v>#N/A</v>
          </cell>
          <cell r="AD43">
            <v>0</v>
          </cell>
          <cell r="AE43" t="e">
            <v>#N/A</v>
          </cell>
          <cell r="AF43" t="e">
            <v>#N/A</v>
          </cell>
          <cell r="AG43" t="e">
            <v>#N/A</v>
          </cell>
          <cell r="AH43">
            <v>0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</row>
        <row r="44">
          <cell r="A44">
            <v>0</v>
          </cell>
          <cell r="R44" t="e">
            <v>#N/A</v>
          </cell>
          <cell r="T44" t="e">
            <v>#N/A</v>
          </cell>
          <cell r="U44" t="e">
            <v>#N/A</v>
          </cell>
          <cell r="X44" t="e">
            <v>#N/A</v>
          </cell>
          <cell r="Z44" t="e">
            <v>#N/A</v>
          </cell>
          <cell r="AA44" t="e">
            <v>#N/A</v>
          </cell>
          <cell r="AD44">
            <v>0</v>
          </cell>
          <cell r="AE44" t="e">
            <v>#N/A</v>
          </cell>
          <cell r="AF44" t="e">
            <v>#N/A</v>
          </cell>
          <cell r="AG44" t="e">
            <v>#N/A</v>
          </cell>
          <cell r="AH44">
            <v>0</v>
          </cell>
          <cell r="AI44" t="e">
            <v>#N/A</v>
          </cell>
          <cell r="AJ44" t="e">
            <v>#N/A</v>
          </cell>
          <cell r="AK44" t="e">
            <v>#N/A</v>
          </cell>
          <cell r="AL44" t="e">
            <v>#N/A</v>
          </cell>
          <cell r="AM44" t="e">
            <v>#N/A</v>
          </cell>
        </row>
        <row r="45">
          <cell r="A45">
            <v>0</v>
          </cell>
          <cell r="R45" t="e">
            <v>#N/A</v>
          </cell>
          <cell r="T45" t="e">
            <v>#N/A</v>
          </cell>
          <cell r="U45" t="e">
            <v>#N/A</v>
          </cell>
          <cell r="X45" t="e">
            <v>#N/A</v>
          </cell>
          <cell r="Z45" t="e">
            <v>#N/A</v>
          </cell>
          <cell r="AA45" t="e">
            <v>#N/A</v>
          </cell>
          <cell r="AD45">
            <v>0</v>
          </cell>
          <cell r="AE45" t="e">
            <v>#N/A</v>
          </cell>
          <cell r="AF45" t="e">
            <v>#N/A</v>
          </cell>
          <cell r="AG45" t="e">
            <v>#N/A</v>
          </cell>
          <cell r="AH45">
            <v>0</v>
          </cell>
          <cell r="AI45" t="e">
            <v>#N/A</v>
          </cell>
          <cell r="AJ45" t="e">
            <v>#N/A</v>
          </cell>
          <cell r="AK45" t="e">
            <v>#N/A</v>
          </cell>
          <cell r="AL45" t="e">
            <v>#N/A</v>
          </cell>
          <cell r="AM45" t="e">
            <v>#N/A</v>
          </cell>
        </row>
        <row r="46">
          <cell r="A46">
            <v>0</v>
          </cell>
          <cell r="R46" t="e">
            <v>#N/A</v>
          </cell>
          <cell r="T46" t="e">
            <v>#N/A</v>
          </cell>
          <cell r="U46" t="e">
            <v>#N/A</v>
          </cell>
          <cell r="X46" t="e">
            <v>#N/A</v>
          </cell>
          <cell r="Z46" t="e">
            <v>#N/A</v>
          </cell>
          <cell r="AA46" t="e">
            <v>#N/A</v>
          </cell>
          <cell r="AD46">
            <v>0</v>
          </cell>
          <cell r="AE46" t="e">
            <v>#N/A</v>
          </cell>
          <cell r="AF46" t="e">
            <v>#N/A</v>
          </cell>
          <cell r="AG46" t="e">
            <v>#N/A</v>
          </cell>
          <cell r="AH46">
            <v>0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</row>
        <row r="47">
          <cell r="A47">
            <v>0</v>
          </cell>
          <cell r="R47" t="e">
            <v>#N/A</v>
          </cell>
          <cell r="T47" t="e">
            <v>#N/A</v>
          </cell>
          <cell r="U47" t="e">
            <v>#N/A</v>
          </cell>
          <cell r="X47" t="e">
            <v>#N/A</v>
          </cell>
          <cell r="Z47" t="e">
            <v>#N/A</v>
          </cell>
          <cell r="AA47" t="e">
            <v>#N/A</v>
          </cell>
          <cell r="AD47">
            <v>0</v>
          </cell>
          <cell r="AE47" t="e">
            <v>#N/A</v>
          </cell>
          <cell r="AF47" t="e">
            <v>#N/A</v>
          </cell>
          <cell r="AG47" t="e">
            <v>#N/A</v>
          </cell>
          <cell r="AH47">
            <v>0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</row>
        <row r="48">
          <cell r="A48">
            <v>0</v>
          </cell>
          <cell r="R48" t="e">
            <v>#N/A</v>
          </cell>
          <cell r="T48" t="e">
            <v>#N/A</v>
          </cell>
          <cell r="U48" t="e">
            <v>#N/A</v>
          </cell>
          <cell r="X48" t="e">
            <v>#N/A</v>
          </cell>
          <cell r="Z48" t="e">
            <v>#N/A</v>
          </cell>
          <cell r="AA48" t="e">
            <v>#N/A</v>
          </cell>
          <cell r="AD48">
            <v>0</v>
          </cell>
          <cell r="AE48" t="e">
            <v>#N/A</v>
          </cell>
          <cell r="AF48" t="e">
            <v>#N/A</v>
          </cell>
          <cell r="AG48" t="e">
            <v>#N/A</v>
          </cell>
          <cell r="AH48">
            <v>0</v>
          </cell>
          <cell r="AI48" t="e">
            <v>#N/A</v>
          </cell>
          <cell r="AJ48" t="e">
            <v>#N/A</v>
          </cell>
          <cell r="AK48" t="e">
            <v>#N/A</v>
          </cell>
          <cell r="AL48" t="e">
            <v>#N/A</v>
          </cell>
          <cell r="AM48" t="e">
            <v>#N/A</v>
          </cell>
        </row>
        <row r="49">
          <cell r="A49">
            <v>0</v>
          </cell>
          <cell r="R49" t="e">
            <v>#N/A</v>
          </cell>
          <cell r="T49" t="e">
            <v>#N/A</v>
          </cell>
          <cell r="U49" t="e">
            <v>#N/A</v>
          </cell>
          <cell r="X49" t="e">
            <v>#N/A</v>
          </cell>
          <cell r="Z49" t="e">
            <v>#N/A</v>
          </cell>
          <cell r="AA49" t="e">
            <v>#N/A</v>
          </cell>
          <cell r="AD49">
            <v>0</v>
          </cell>
          <cell r="AE49" t="e">
            <v>#N/A</v>
          </cell>
          <cell r="AF49" t="e">
            <v>#N/A</v>
          </cell>
          <cell r="AG49" t="e">
            <v>#N/A</v>
          </cell>
          <cell r="AH49">
            <v>0</v>
          </cell>
          <cell r="AI49" t="e">
            <v>#N/A</v>
          </cell>
          <cell r="AJ49" t="e">
            <v>#N/A</v>
          </cell>
          <cell r="AK49" t="e">
            <v>#N/A</v>
          </cell>
          <cell r="AL49" t="e">
            <v>#N/A</v>
          </cell>
          <cell r="AM49" t="e">
            <v>#N/A</v>
          </cell>
        </row>
        <row r="50">
          <cell r="A50">
            <v>0</v>
          </cell>
          <cell r="R50" t="e">
            <v>#N/A</v>
          </cell>
          <cell r="T50" t="e">
            <v>#N/A</v>
          </cell>
          <cell r="U50" t="e">
            <v>#N/A</v>
          </cell>
          <cell r="X50" t="e">
            <v>#N/A</v>
          </cell>
          <cell r="Z50" t="e">
            <v>#N/A</v>
          </cell>
          <cell r="AA50" t="e">
            <v>#N/A</v>
          </cell>
          <cell r="AD50">
            <v>0</v>
          </cell>
          <cell r="AE50" t="e">
            <v>#N/A</v>
          </cell>
          <cell r="AF50" t="e">
            <v>#N/A</v>
          </cell>
          <cell r="AG50" t="e">
            <v>#N/A</v>
          </cell>
          <cell r="AH50">
            <v>0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</row>
        <row r="51">
          <cell r="A51">
            <v>0</v>
          </cell>
          <cell r="R51" t="e">
            <v>#N/A</v>
          </cell>
          <cell r="T51" t="e">
            <v>#N/A</v>
          </cell>
          <cell r="U51" t="e">
            <v>#N/A</v>
          </cell>
          <cell r="X51" t="e">
            <v>#N/A</v>
          </cell>
          <cell r="Z51" t="e">
            <v>#N/A</v>
          </cell>
          <cell r="AA51" t="e">
            <v>#N/A</v>
          </cell>
          <cell r="AD51">
            <v>0</v>
          </cell>
          <cell r="AE51" t="e">
            <v>#N/A</v>
          </cell>
          <cell r="AF51" t="e">
            <v>#N/A</v>
          </cell>
          <cell r="AG51" t="e">
            <v>#N/A</v>
          </cell>
          <cell r="AH51">
            <v>0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</row>
        <row r="52">
          <cell r="A52">
            <v>0</v>
          </cell>
          <cell r="R52" t="e">
            <v>#N/A</v>
          </cell>
          <cell r="T52" t="e">
            <v>#N/A</v>
          </cell>
          <cell r="U52" t="e">
            <v>#N/A</v>
          </cell>
          <cell r="X52" t="e">
            <v>#N/A</v>
          </cell>
          <cell r="Z52" t="e">
            <v>#N/A</v>
          </cell>
          <cell r="AA52" t="e">
            <v>#N/A</v>
          </cell>
          <cell r="AD52">
            <v>0</v>
          </cell>
          <cell r="AE52" t="e">
            <v>#N/A</v>
          </cell>
          <cell r="AF52" t="e">
            <v>#N/A</v>
          </cell>
          <cell r="AG52" t="e">
            <v>#N/A</v>
          </cell>
          <cell r="AH52">
            <v>0</v>
          </cell>
          <cell r="AI52" t="e">
            <v>#N/A</v>
          </cell>
          <cell r="AJ52" t="e">
            <v>#N/A</v>
          </cell>
          <cell r="AK52" t="e">
            <v>#N/A</v>
          </cell>
          <cell r="AL52" t="e">
            <v>#N/A</v>
          </cell>
          <cell r="AM52" t="e">
            <v>#N/A</v>
          </cell>
        </row>
        <row r="53">
          <cell r="A53">
            <v>0</v>
          </cell>
          <cell r="R53" t="e">
            <v>#N/A</v>
          </cell>
          <cell r="T53" t="e">
            <v>#N/A</v>
          </cell>
          <cell r="U53" t="e">
            <v>#N/A</v>
          </cell>
          <cell r="X53" t="e">
            <v>#N/A</v>
          </cell>
          <cell r="Z53" t="e">
            <v>#N/A</v>
          </cell>
          <cell r="AA53" t="e">
            <v>#N/A</v>
          </cell>
          <cell r="AD53">
            <v>0</v>
          </cell>
          <cell r="AE53" t="e">
            <v>#N/A</v>
          </cell>
          <cell r="AF53" t="e">
            <v>#N/A</v>
          </cell>
          <cell r="AG53" t="e">
            <v>#N/A</v>
          </cell>
          <cell r="AH53">
            <v>0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</row>
        <row r="54">
          <cell r="A54">
            <v>0</v>
          </cell>
          <cell r="R54" t="e">
            <v>#N/A</v>
          </cell>
          <cell r="T54" t="e">
            <v>#N/A</v>
          </cell>
          <cell r="U54" t="e">
            <v>#N/A</v>
          </cell>
          <cell r="X54" t="e">
            <v>#N/A</v>
          </cell>
          <cell r="Z54" t="e">
            <v>#N/A</v>
          </cell>
          <cell r="AA54" t="e">
            <v>#N/A</v>
          </cell>
          <cell r="AD54">
            <v>0</v>
          </cell>
          <cell r="AE54" t="e">
            <v>#N/A</v>
          </cell>
          <cell r="AF54" t="e">
            <v>#N/A</v>
          </cell>
          <cell r="AG54" t="e">
            <v>#N/A</v>
          </cell>
          <cell r="AH54">
            <v>0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</row>
        <row r="55">
          <cell r="A55">
            <v>0</v>
          </cell>
          <cell r="R55" t="e">
            <v>#N/A</v>
          </cell>
          <cell r="T55" t="e">
            <v>#N/A</v>
          </cell>
          <cell r="U55" t="e">
            <v>#N/A</v>
          </cell>
          <cell r="X55" t="e">
            <v>#N/A</v>
          </cell>
          <cell r="Z55" t="e">
            <v>#N/A</v>
          </cell>
          <cell r="AA55" t="e">
            <v>#N/A</v>
          </cell>
          <cell r="AD55">
            <v>0</v>
          </cell>
          <cell r="AE55" t="e">
            <v>#N/A</v>
          </cell>
          <cell r="AF55" t="e">
            <v>#N/A</v>
          </cell>
          <cell r="AG55" t="e">
            <v>#N/A</v>
          </cell>
          <cell r="AH55">
            <v>0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</row>
        <row r="56">
          <cell r="A56">
            <v>0</v>
          </cell>
          <cell r="R56" t="e">
            <v>#N/A</v>
          </cell>
          <cell r="T56" t="e">
            <v>#N/A</v>
          </cell>
          <cell r="U56" t="e">
            <v>#N/A</v>
          </cell>
          <cell r="X56" t="e">
            <v>#N/A</v>
          </cell>
          <cell r="Z56" t="e">
            <v>#N/A</v>
          </cell>
          <cell r="AA56" t="e">
            <v>#N/A</v>
          </cell>
          <cell r="AD56">
            <v>0</v>
          </cell>
          <cell r="AE56" t="e">
            <v>#N/A</v>
          </cell>
          <cell r="AF56" t="e">
            <v>#N/A</v>
          </cell>
          <cell r="AG56" t="e">
            <v>#N/A</v>
          </cell>
          <cell r="AH56">
            <v>0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</row>
        <row r="57">
          <cell r="A57">
            <v>0</v>
          </cell>
          <cell r="R57" t="e">
            <v>#N/A</v>
          </cell>
          <cell r="T57" t="e">
            <v>#N/A</v>
          </cell>
          <cell r="U57" t="e">
            <v>#N/A</v>
          </cell>
          <cell r="X57" t="e">
            <v>#N/A</v>
          </cell>
          <cell r="Z57" t="e">
            <v>#N/A</v>
          </cell>
          <cell r="AA57" t="e">
            <v>#N/A</v>
          </cell>
          <cell r="AD57">
            <v>0</v>
          </cell>
          <cell r="AE57" t="e">
            <v>#N/A</v>
          </cell>
          <cell r="AF57" t="e">
            <v>#N/A</v>
          </cell>
          <cell r="AG57" t="e">
            <v>#N/A</v>
          </cell>
          <cell r="AH57">
            <v>0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</row>
        <row r="58">
          <cell r="A58">
            <v>0</v>
          </cell>
          <cell r="R58" t="e">
            <v>#N/A</v>
          </cell>
          <cell r="T58" t="e">
            <v>#N/A</v>
          </cell>
          <cell r="U58" t="e">
            <v>#N/A</v>
          </cell>
          <cell r="X58" t="e">
            <v>#N/A</v>
          </cell>
          <cell r="Z58" t="e">
            <v>#N/A</v>
          </cell>
          <cell r="AA58" t="e">
            <v>#N/A</v>
          </cell>
          <cell r="AD58">
            <v>0</v>
          </cell>
          <cell r="AE58" t="e">
            <v>#N/A</v>
          </cell>
          <cell r="AF58" t="e">
            <v>#N/A</v>
          </cell>
          <cell r="AG58" t="e">
            <v>#N/A</v>
          </cell>
          <cell r="AH58">
            <v>0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</row>
        <row r="59">
          <cell r="A59">
            <v>0</v>
          </cell>
          <cell r="R59" t="e">
            <v>#N/A</v>
          </cell>
          <cell r="T59" t="e">
            <v>#N/A</v>
          </cell>
          <cell r="U59" t="e">
            <v>#N/A</v>
          </cell>
          <cell r="X59" t="e">
            <v>#N/A</v>
          </cell>
          <cell r="Z59" t="e">
            <v>#N/A</v>
          </cell>
          <cell r="AA59" t="e">
            <v>#N/A</v>
          </cell>
          <cell r="AD59">
            <v>0</v>
          </cell>
          <cell r="AE59" t="e">
            <v>#N/A</v>
          </cell>
          <cell r="AF59" t="e">
            <v>#N/A</v>
          </cell>
          <cell r="AG59" t="e">
            <v>#N/A</v>
          </cell>
          <cell r="AH59">
            <v>0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</row>
        <row r="60">
          <cell r="A60">
            <v>0</v>
          </cell>
          <cell r="R60" t="e">
            <v>#N/A</v>
          </cell>
          <cell r="T60" t="e">
            <v>#N/A</v>
          </cell>
          <cell r="U60" t="e">
            <v>#N/A</v>
          </cell>
          <cell r="X60" t="e">
            <v>#N/A</v>
          </cell>
          <cell r="Z60" t="e">
            <v>#N/A</v>
          </cell>
          <cell r="AA60" t="e">
            <v>#N/A</v>
          </cell>
          <cell r="AD60">
            <v>0</v>
          </cell>
          <cell r="AE60" t="e">
            <v>#N/A</v>
          </cell>
          <cell r="AF60" t="e">
            <v>#N/A</v>
          </cell>
          <cell r="AG60" t="e">
            <v>#N/A</v>
          </cell>
          <cell r="AH60">
            <v>0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</row>
        <row r="61">
          <cell r="A61">
            <v>0</v>
          </cell>
          <cell r="R61" t="e">
            <v>#N/A</v>
          </cell>
          <cell r="T61" t="e">
            <v>#N/A</v>
          </cell>
          <cell r="U61" t="e">
            <v>#N/A</v>
          </cell>
          <cell r="X61" t="e">
            <v>#N/A</v>
          </cell>
          <cell r="Z61" t="e">
            <v>#N/A</v>
          </cell>
          <cell r="AA61" t="e">
            <v>#N/A</v>
          </cell>
          <cell r="AD61">
            <v>0</v>
          </cell>
          <cell r="AE61" t="e">
            <v>#N/A</v>
          </cell>
          <cell r="AF61" t="e">
            <v>#N/A</v>
          </cell>
          <cell r="AG61" t="e">
            <v>#N/A</v>
          </cell>
          <cell r="AH61">
            <v>0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</row>
        <row r="62">
          <cell r="A62">
            <v>0</v>
          </cell>
          <cell r="R62" t="e">
            <v>#N/A</v>
          </cell>
          <cell r="T62" t="e">
            <v>#N/A</v>
          </cell>
          <cell r="U62" t="e">
            <v>#N/A</v>
          </cell>
          <cell r="X62" t="e">
            <v>#N/A</v>
          </cell>
          <cell r="Z62" t="e">
            <v>#N/A</v>
          </cell>
          <cell r="AA62" t="e">
            <v>#N/A</v>
          </cell>
          <cell r="AD62">
            <v>0</v>
          </cell>
          <cell r="AE62" t="e">
            <v>#N/A</v>
          </cell>
          <cell r="AF62" t="e">
            <v>#N/A</v>
          </cell>
          <cell r="AG62" t="e">
            <v>#N/A</v>
          </cell>
          <cell r="AH62">
            <v>0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</row>
        <row r="63">
          <cell r="A63">
            <v>0</v>
          </cell>
          <cell r="R63" t="e">
            <v>#N/A</v>
          </cell>
          <cell r="T63" t="e">
            <v>#N/A</v>
          </cell>
          <cell r="U63" t="e">
            <v>#N/A</v>
          </cell>
          <cell r="X63" t="e">
            <v>#N/A</v>
          </cell>
          <cell r="Z63" t="e">
            <v>#N/A</v>
          </cell>
          <cell r="AA63" t="e">
            <v>#N/A</v>
          </cell>
          <cell r="AD63">
            <v>0</v>
          </cell>
          <cell r="AE63" t="e">
            <v>#N/A</v>
          </cell>
          <cell r="AF63" t="e">
            <v>#N/A</v>
          </cell>
          <cell r="AG63" t="e">
            <v>#N/A</v>
          </cell>
          <cell r="AH63">
            <v>0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</row>
        <row r="64">
          <cell r="A64">
            <v>0</v>
          </cell>
          <cell r="R64" t="e">
            <v>#N/A</v>
          </cell>
          <cell r="T64" t="e">
            <v>#N/A</v>
          </cell>
          <cell r="U64" t="e">
            <v>#N/A</v>
          </cell>
          <cell r="X64" t="e">
            <v>#N/A</v>
          </cell>
          <cell r="Z64" t="e">
            <v>#N/A</v>
          </cell>
          <cell r="AA64" t="e">
            <v>#N/A</v>
          </cell>
          <cell r="AD64">
            <v>0</v>
          </cell>
          <cell r="AE64" t="e">
            <v>#N/A</v>
          </cell>
          <cell r="AF64" t="e">
            <v>#N/A</v>
          </cell>
          <cell r="AG64" t="e">
            <v>#N/A</v>
          </cell>
          <cell r="AH64">
            <v>0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</row>
        <row r="65">
          <cell r="A65">
            <v>0</v>
          </cell>
          <cell r="R65" t="e">
            <v>#N/A</v>
          </cell>
          <cell r="T65" t="e">
            <v>#N/A</v>
          </cell>
          <cell r="U65" t="e">
            <v>#N/A</v>
          </cell>
          <cell r="X65" t="e">
            <v>#N/A</v>
          </cell>
          <cell r="Z65" t="e">
            <v>#N/A</v>
          </cell>
          <cell r="AA65" t="e">
            <v>#N/A</v>
          </cell>
          <cell r="AD65">
            <v>0</v>
          </cell>
          <cell r="AE65" t="e">
            <v>#N/A</v>
          </cell>
          <cell r="AF65" t="e">
            <v>#N/A</v>
          </cell>
          <cell r="AG65" t="e">
            <v>#N/A</v>
          </cell>
          <cell r="AH65">
            <v>0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</row>
        <row r="66">
          <cell r="A66">
            <v>0</v>
          </cell>
          <cell r="R66" t="e">
            <v>#N/A</v>
          </cell>
          <cell r="T66" t="e">
            <v>#N/A</v>
          </cell>
          <cell r="U66" t="e">
            <v>#N/A</v>
          </cell>
          <cell r="X66" t="e">
            <v>#N/A</v>
          </cell>
          <cell r="Z66" t="e">
            <v>#N/A</v>
          </cell>
          <cell r="AA66" t="e">
            <v>#N/A</v>
          </cell>
          <cell r="AD66">
            <v>0</v>
          </cell>
          <cell r="AE66" t="e">
            <v>#N/A</v>
          </cell>
          <cell r="AF66" t="e">
            <v>#N/A</v>
          </cell>
          <cell r="AG66" t="e">
            <v>#N/A</v>
          </cell>
          <cell r="AH66">
            <v>0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</row>
        <row r="67">
          <cell r="A67">
            <v>0</v>
          </cell>
          <cell r="R67" t="e">
            <v>#N/A</v>
          </cell>
          <cell r="T67" t="e">
            <v>#N/A</v>
          </cell>
          <cell r="U67" t="e">
            <v>#N/A</v>
          </cell>
          <cell r="X67" t="e">
            <v>#N/A</v>
          </cell>
          <cell r="Z67" t="e">
            <v>#N/A</v>
          </cell>
          <cell r="AA67" t="e">
            <v>#N/A</v>
          </cell>
          <cell r="AD67">
            <v>0</v>
          </cell>
          <cell r="AE67" t="e">
            <v>#N/A</v>
          </cell>
          <cell r="AF67" t="e">
            <v>#N/A</v>
          </cell>
          <cell r="AG67" t="e">
            <v>#N/A</v>
          </cell>
          <cell r="AH67">
            <v>0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</row>
        <row r="68">
          <cell r="A68">
            <v>0</v>
          </cell>
          <cell r="R68" t="e">
            <v>#N/A</v>
          </cell>
          <cell r="T68" t="e">
            <v>#N/A</v>
          </cell>
          <cell r="U68" t="e">
            <v>#N/A</v>
          </cell>
          <cell r="X68" t="e">
            <v>#N/A</v>
          </cell>
          <cell r="Z68" t="e">
            <v>#N/A</v>
          </cell>
          <cell r="AA68" t="e">
            <v>#N/A</v>
          </cell>
          <cell r="AD68">
            <v>0</v>
          </cell>
          <cell r="AE68" t="e">
            <v>#N/A</v>
          </cell>
          <cell r="AF68" t="e">
            <v>#N/A</v>
          </cell>
          <cell r="AG68" t="e">
            <v>#N/A</v>
          </cell>
          <cell r="AH68">
            <v>0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</row>
        <row r="69">
          <cell r="A69">
            <v>0</v>
          </cell>
          <cell r="R69" t="e">
            <v>#N/A</v>
          </cell>
          <cell r="T69" t="e">
            <v>#N/A</v>
          </cell>
          <cell r="U69" t="e">
            <v>#N/A</v>
          </cell>
          <cell r="X69" t="e">
            <v>#N/A</v>
          </cell>
          <cell r="Z69" t="e">
            <v>#N/A</v>
          </cell>
          <cell r="AA69" t="e">
            <v>#N/A</v>
          </cell>
          <cell r="AD69">
            <v>0</v>
          </cell>
          <cell r="AE69" t="e">
            <v>#N/A</v>
          </cell>
          <cell r="AF69" t="e">
            <v>#N/A</v>
          </cell>
          <cell r="AG69" t="e">
            <v>#N/A</v>
          </cell>
          <cell r="AH69">
            <v>0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</row>
        <row r="70">
          <cell r="A70">
            <v>0</v>
          </cell>
          <cell r="R70" t="e">
            <v>#N/A</v>
          </cell>
          <cell r="T70" t="e">
            <v>#N/A</v>
          </cell>
          <cell r="U70" t="e">
            <v>#N/A</v>
          </cell>
          <cell r="X70" t="e">
            <v>#N/A</v>
          </cell>
          <cell r="Z70" t="e">
            <v>#N/A</v>
          </cell>
          <cell r="AA70" t="e">
            <v>#N/A</v>
          </cell>
          <cell r="AD70">
            <v>0</v>
          </cell>
          <cell r="AE70" t="e">
            <v>#N/A</v>
          </cell>
          <cell r="AF70" t="e">
            <v>#N/A</v>
          </cell>
          <cell r="AG70" t="e">
            <v>#N/A</v>
          </cell>
          <cell r="AH70">
            <v>0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</row>
        <row r="71">
          <cell r="A71">
            <v>0</v>
          </cell>
          <cell r="R71" t="e">
            <v>#N/A</v>
          </cell>
          <cell r="T71" t="e">
            <v>#N/A</v>
          </cell>
          <cell r="U71" t="e">
            <v>#N/A</v>
          </cell>
          <cell r="X71" t="e">
            <v>#N/A</v>
          </cell>
          <cell r="Z71" t="e">
            <v>#N/A</v>
          </cell>
          <cell r="AA71" t="e">
            <v>#N/A</v>
          </cell>
          <cell r="AD71">
            <v>0</v>
          </cell>
          <cell r="AE71" t="e">
            <v>#N/A</v>
          </cell>
          <cell r="AF71" t="e">
            <v>#N/A</v>
          </cell>
          <cell r="AG71" t="e">
            <v>#N/A</v>
          </cell>
          <cell r="AH71">
            <v>0</v>
          </cell>
          <cell r="AI71" t="e">
            <v>#N/A</v>
          </cell>
          <cell r="AJ71" t="e">
            <v>#N/A</v>
          </cell>
          <cell r="AK71" t="e">
            <v>#N/A</v>
          </cell>
          <cell r="AL71" t="e">
            <v>#N/A</v>
          </cell>
          <cell r="AM71" t="e">
            <v>#N/A</v>
          </cell>
        </row>
        <row r="72">
          <cell r="A72">
            <v>0</v>
          </cell>
          <cell r="R72" t="e">
            <v>#N/A</v>
          </cell>
          <cell r="T72" t="e">
            <v>#N/A</v>
          </cell>
          <cell r="U72" t="e">
            <v>#N/A</v>
          </cell>
          <cell r="X72" t="e">
            <v>#N/A</v>
          </cell>
          <cell r="Z72" t="e">
            <v>#N/A</v>
          </cell>
          <cell r="AA72" t="e">
            <v>#N/A</v>
          </cell>
          <cell r="AD72">
            <v>0</v>
          </cell>
          <cell r="AE72" t="e">
            <v>#N/A</v>
          </cell>
          <cell r="AF72" t="e">
            <v>#N/A</v>
          </cell>
          <cell r="AG72" t="e">
            <v>#N/A</v>
          </cell>
          <cell r="AH72">
            <v>0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</row>
        <row r="73">
          <cell r="A73">
            <v>0</v>
          </cell>
          <cell r="R73" t="e">
            <v>#N/A</v>
          </cell>
          <cell r="T73" t="e">
            <v>#N/A</v>
          </cell>
          <cell r="U73" t="e">
            <v>#N/A</v>
          </cell>
          <cell r="X73" t="e">
            <v>#N/A</v>
          </cell>
          <cell r="Z73" t="e">
            <v>#N/A</v>
          </cell>
          <cell r="AA73" t="e">
            <v>#N/A</v>
          </cell>
          <cell r="AD73">
            <v>0</v>
          </cell>
          <cell r="AE73" t="e">
            <v>#N/A</v>
          </cell>
          <cell r="AF73" t="e">
            <v>#N/A</v>
          </cell>
          <cell r="AG73" t="e">
            <v>#N/A</v>
          </cell>
          <cell r="AH73">
            <v>0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</row>
        <row r="74">
          <cell r="A74">
            <v>0</v>
          </cell>
          <cell r="R74" t="e">
            <v>#N/A</v>
          </cell>
          <cell r="T74" t="e">
            <v>#N/A</v>
          </cell>
          <cell r="U74" t="e">
            <v>#N/A</v>
          </cell>
          <cell r="X74" t="e">
            <v>#N/A</v>
          </cell>
          <cell r="Z74" t="e">
            <v>#N/A</v>
          </cell>
          <cell r="AA74" t="e">
            <v>#N/A</v>
          </cell>
          <cell r="AD74">
            <v>0</v>
          </cell>
          <cell r="AE74" t="e">
            <v>#N/A</v>
          </cell>
          <cell r="AF74" t="e">
            <v>#N/A</v>
          </cell>
          <cell r="AG74" t="e">
            <v>#N/A</v>
          </cell>
          <cell r="AH74">
            <v>0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</row>
        <row r="75">
          <cell r="A75">
            <v>0</v>
          </cell>
          <cell r="R75" t="e">
            <v>#N/A</v>
          </cell>
          <cell r="T75" t="e">
            <v>#N/A</v>
          </cell>
          <cell r="U75" t="e">
            <v>#N/A</v>
          </cell>
          <cell r="X75" t="e">
            <v>#N/A</v>
          </cell>
          <cell r="Z75" t="e">
            <v>#N/A</v>
          </cell>
          <cell r="AA75" t="e">
            <v>#N/A</v>
          </cell>
          <cell r="AD75">
            <v>0</v>
          </cell>
          <cell r="AE75" t="e">
            <v>#N/A</v>
          </cell>
          <cell r="AF75" t="e">
            <v>#N/A</v>
          </cell>
          <cell r="AG75" t="e">
            <v>#N/A</v>
          </cell>
          <cell r="AH75">
            <v>0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</row>
        <row r="76">
          <cell r="A76">
            <v>0</v>
          </cell>
          <cell r="R76" t="e">
            <v>#N/A</v>
          </cell>
          <cell r="T76" t="e">
            <v>#N/A</v>
          </cell>
          <cell r="U76" t="e">
            <v>#N/A</v>
          </cell>
          <cell r="X76" t="e">
            <v>#N/A</v>
          </cell>
          <cell r="Z76" t="e">
            <v>#N/A</v>
          </cell>
          <cell r="AA76" t="e">
            <v>#N/A</v>
          </cell>
          <cell r="AD76">
            <v>0</v>
          </cell>
          <cell r="AE76" t="e">
            <v>#N/A</v>
          </cell>
          <cell r="AF76" t="e">
            <v>#N/A</v>
          </cell>
          <cell r="AG76" t="e">
            <v>#N/A</v>
          </cell>
          <cell r="AH76">
            <v>0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</row>
        <row r="77">
          <cell r="A77">
            <v>0</v>
          </cell>
          <cell r="R77" t="e">
            <v>#N/A</v>
          </cell>
          <cell r="T77" t="e">
            <v>#N/A</v>
          </cell>
          <cell r="U77" t="e">
            <v>#N/A</v>
          </cell>
          <cell r="X77" t="e">
            <v>#N/A</v>
          </cell>
          <cell r="Z77" t="e">
            <v>#N/A</v>
          </cell>
          <cell r="AA77" t="e">
            <v>#N/A</v>
          </cell>
          <cell r="AD77">
            <v>0</v>
          </cell>
          <cell r="AE77" t="e">
            <v>#N/A</v>
          </cell>
          <cell r="AF77" t="e">
            <v>#N/A</v>
          </cell>
          <cell r="AG77" t="e">
            <v>#N/A</v>
          </cell>
          <cell r="AH77">
            <v>0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</row>
        <row r="78">
          <cell r="A78">
            <v>0</v>
          </cell>
          <cell r="R78" t="e">
            <v>#N/A</v>
          </cell>
          <cell r="T78" t="e">
            <v>#N/A</v>
          </cell>
          <cell r="U78" t="e">
            <v>#N/A</v>
          </cell>
          <cell r="X78" t="e">
            <v>#N/A</v>
          </cell>
          <cell r="Z78" t="e">
            <v>#N/A</v>
          </cell>
          <cell r="AA78" t="e">
            <v>#N/A</v>
          </cell>
          <cell r="AD78">
            <v>0</v>
          </cell>
          <cell r="AE78" t="e">
            <v>#N/A</v>
          </cell>
          <cell r="AF78" t="e">
            <v>#N/A</v>
          </cell>
          <cell r="AG78" t="e">
            <v>#N/A</v>
          </cell>
          <cell r="AH78">
            <v>0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</row>
        <row r="79">
          <cell r="A79">
            <v>0</v>
          </cell>
          <cell r="R79" t="e">
            <v>#N/A</v>
          </cell>
          <cell r="T79" t="e">
            <v>#N/A</v>
          </cell>
          <cell r="U79" t="e">
            <v>#N/A</v>
          </cell>
          <cell r="X79" t="e">
            <v>#N/A</v>
          </cell>
          <cell r="Z79" t="e">
            <v>#N/A</v>
          </cell>
          <cell r="AA79" t="e">
            <v>#N/A</v>
          </cell>
          <cell r="AD79">
            <v>0</v>
          </cell>
          <cell r="AE79" t="e">
            <v>#N/A</v>
          </cell>
          <cell r="AF79" t="e">
            <v>#N/A</v>
          </cell>
          <cell r="AG79" t="e">
            <v>#N/A</v>
          </cell>
          <cell r="AH79">
            <v>0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</row>
        <row r="80">
          <cell r="A80">
            <v>0</v>
          </cell>
          <cell r="R80" t="e">
            <v>#N/A</v>
          </cell>
          <cell r="T80" t="e">
            <v>#N/A</v>
          </cell>
          <cell r="U80" t="e">
            <v>#N/A</v>
          </cell>
          <cell r="X80" t="e">
            <v>#N/A</v>
          </cell>
          <cell r="Z80" t="e">
            <v>#N/A</v>
          </cell>
          <cell r="AA80" t="e">
            <v>#N/A</v>
          </cell>
          <cell r="AD80">
            <v>0</v>
          </cell>
          <cell r="AE80" t="e">
            <v>#N/A</v>
          </cell>
          <cell r="AF80" t="e">
            <v>#N/A</v>
          </cell>
          <cell r="AG80" t="e">
            <v>#N/A</v>
          </cell>
          <cell r="AH80">
            <v>0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</row>
        <row r="81">
          <cell r="A81">
            <v>0</v>
          </cell>
          <cell r="R81" t="e">
            <v>#N/A</v>
          </cell>
          <cell r="T81" t="e">
            <v>#N/A</v>
          </cell>
          <cell r="U81" t="e">
            <v>#N/A</v>
          </cell>
          <cell r="X81" t="e">
            <v>#N/A</v>
          </cell>
          <cell r="Z81" t="e">
            <v>#N/A</v>
          </cell>
          <cell r="AA81" t="e">
            <v>#N/A</v>
          </cell>
          <cell r="AD81">
            <v>0</v>
          </cell>
          <cell r="AE81" t="e">
            <v>#N/A</v>
          </cell>
          <cell r="AF81" t="e">
            <v>#N/A</v>
          </cell>
          <cell r="AG81" t="e">
            <v>#N/A</v>
          </cell>
          <cell r="AH81">
            <v>0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</row>
        <row r="82">
          <cell r="A82">
            <v>0</v>
          </cell>
          <cell r="R82" t="e">
            <v>#N/A</v>
          </cell>
          <cell r="T82" t="e">
            <v>#N/A</v>
          </cell>
          <cell r="U82" t="e">
            <v>#N/A</v>
          </cell>
          <cell r="X82" t="e">
            <v>#N/A</v>
          </cell>
          <cell r="Z82" t="e">
            <v>#N/A</v>
          </cell>
          <cell r="AA82" t="e">
            <v>#N/A</v>
          </cell>
          <cell r="AD82">
            <v>0</v>
          </cell>
          <cell r="AE82" t="e">
            <v>#N/A</v>
          </cell>
          <cell r="AF82" t="e">
            <v>#N/A</v>
          </cell>
          <cell r="AG82" t="e">
            <v>#N/A</v>
          </cell>
          <cell r="AH82">
            <v>0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</row>
        <row r="83">
          <cell r="A83">
            <v>0</v>
          </cell>
          <cell r="R83" t="e">
            <v>#N/A</v>
          </cell>
          <cell r="T83" t="e">
            <v>#N/A</v>
          </cell>
          <cell r="U83" t="e">
            <v>#N/A</v>
          </cell>
          <cell r="X83" t="e">
            <v>#N/A</v>
          </cell>
          <cell r="Z83" t="e">
            <v>#N/A</v>
          </cell>
          <cell r="AA83" t="e">
            <v>#N/A</v>
          </cell>
          <cell r="AD83">
            <v>0</v>
          </cell>
          <cell r="AE83" t="e">
            <v>#N/A</v>
          </cell>
          <cell r="AF83" t="e">
            <v>#N/A</v>
          </cell>
          <cell r="AG83" t="e">
            <v>#N/A</v>
          </cell>
          <cell r="AH83">
            <v>0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</row>
        <row r="84">
          <cell r="A84">
            <v>0</v>
          </cell>
          <cell r="R84" t="e">
            <v>#N/A</v>
          </cell>
          <cell r="T84" t="e">
            <v>#N/A</v>
          </cell>
          <cell r="U84" t="e">
            <v>#N/A</v>
          </cell>
          <cell r="X84" t="e">
            <v>#N/A</v>
          </cell>
          <cell r="Z84" t="e">
            <v>#N/A</v>
          </cell>
          <cell r="AA84" t="e">
            <v>#N/A</v>
          </cell>
          <cell r="AD84">
            <v>0</v>
          </cell>
          <cell r="AE84" t="e">
            <v>#N/A</v>
          </cell>
          <cell r="AF84" t="e">
            <v>#N/A</v>
          </cell>
          <cell r="AG84" t="e">
            <v>#N/A</v>
          </cell>
          <cell r="AH84">
            <v>0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</row>
        <row r="85">
          <cell r="A85">
            <v>0</v>
          </cell>
          <cell r="R85" t="e">
            <v>#N/A</v>
          </cell>
          <cell r="T85" t="e">
            <v>#N/A</v>
          </cell>
          <cell r="U85" t="e">
            <v>#N/A</v>
          </cell>
          <cell r="X85" t="e">
            <v>#N/A</v>
          </cell>
          <cell r="Z85" t="e">
            <v>#N/A</v>
          </cell>
          <cell r="AA85" t="e">
            <v>#N/A</v>
          </cell>
          <cell r="AD85">
            <v>0</v>
          </cell>
          <cell r="AE85" t="e">
            <v>#N/A</v>
          </cell>
          <cell r="AF85" t="e">
            <v>#N/A</v>
          </cell>
          <cell r="AG85" t="e">
            <v>#N/A</v>
          </cell>
          <cell r="AH85">
            <v>0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</row>
        <row r="86">
          <cell r="A86">
            <v>0</v>
          </cell>
          <cell r="R86" t="e">
            <v>#N/A</v>
          </cell>
          <cell r="T86" t="e">
            <v>#N/A</v>
          </cell>
          <cell r="U86" t="e">
            <v>#N/A</v>
          </cell>
          <cell r="X86" t="e">
            <v>#N/A</v>
          </cell>
          <cell r="Z86" t="e">
            <v>#N/A</v>
          </cell>
          <cell r="AA86" t="e">
            <v>#N/A</v>
          </cell>
          <cell r="AD86">
            <v>0</v>
          </cell>
          <cell r="AE86" t="e">
            <v>#N/A</v>
          </cell>
          <cell r="AF86" t="e">
            <v>#N/A</v>
          </cell>
          <cell r="AG86" t="e">
            <v>#N/A</v>
          </cell>
          <cell r="AH86">
            <v>0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</row>
        <row r="87">
          <cell r="A87">
            <v>0</v>
          </cell>
          <cell r="R87" t="e">
            <v>#N/A</v>
          </cell>
          <cell r="T87" t="e">
            <v>#N/A</v>
          </cell>
          <cell r="U87" t="e">
            <v>#N/A</v>
          </cell>
          <cell r="X87" t="e">
            <v>#N/A</v>
          </cell>
          <cell r="Z87" t="e">
            <v>#N/A</v>
          </cell>
          <cell r="AA87" t="e">
            <v>#N/A</v>
          </cell>
          <cell r="AD87">
            <v>0</v>
          </cell>
          <cell r="AE87" t="e">
            <v>#N/A</v>
          </cell>
          <cell r="AF87" t="e">
            <v>#N/A</v>
          </cell>
          <cell r="AG87" t="e">
            <v>#N/A</v>
          </cell>
          <cell r="AH87">
            <v>0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</row>
        <row r="88">
          <cell r="A88">
            <v>0</v>
          </cell>
          <cell r="R88" t="e">
            <v>#N/A</v>
          </cell>
          <cell r="T88" t="e">
            <v>#N/A</v>
          </cell>
          <cell r="U88" t="e">
            <v>#N/A</v>
          </cell>
          <cell r="X88" t="e">
            <v>#N/A</v>
          </cell>
          <cell r="Z88" t="e">
            <v>#N/A</v>
          </cell>
          <cell r="AA88" t="e">
            <v>#N/A</v>
          </cell>
          <cell r="AD88">
            <v>0</v>
          </cell>
          <cell r="AE88" t="e">
            <v>#N/A</v>
          </cell>
          <cell r="AF88" t="e">
            <v>#N/A</v>
          </cell>
          <cell r="AG88" t="e">
            <v>#N/A</v>
          </cell>
          <cell r="AH88">
            <v>0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</row>
        <row r="89">
          <cell r="A89">
            <v>0</v>
          </cell>
          <cell r="R89" t="e">
            <v>#N/A</v>
          </cell>
          <cell r="T89" t="e">
            <v>#N/A</v>
          </cell>
          <cell r="U89" t="e">
            <v>#N/A</v>
          </cell>
          <cell r="X89" t="e">
            <v>#N/A</v>
          </cell>
          <cell r="Z89" t="e">
            <v>#N/A</v>
          </cell>
          <cell r="AA89" t="e">
            <v>#N/A</v>
          </cell>
          <cell r="AD89">
            <v>0</v>
          </cell>
          <cell r="AE89" t="e">
            <v>#N/A</v>
          </cell>
          <cell r="AF89" t="e">
            <v>#N/A</v>
          </cell>
          <cell r="AG89" t="e">
            <v>#N/A</v>
          </cell>
          <cell r="AH89">
            <v>0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</row>
        <row r="90">
          <cell r="A90">
            <v>0</v>
          </cell>
          <cell r="R90" t="e">
            <v>#N/A</v>
          </cell>
          <cell r="T90" t="e">
            <v>#N/A</v>
          </cell>
          <cell r="U90" t="e">
            <v>#N/A</v>
          </cell>
          <cell r="X90" t="e">
            <v>#N/A</v>
          </cell>
          <cell r="Z90" t="e">
            <v>#N/A</v>
          </cell>
          <cell r="AA90" t="e">
            <v>#N/A</v>
          </cell>
          <cell r="AD90">
            <v>0</v>
          </cell>
          <cell r="AE90" t="e">
            <v>#N/A</v>
          </cell>
          <cell r="AF90" t="e">
            <v>#N/A</v>
          </cell>
          <cell r="AG90" t="e">
            <v>#N/A</v>
          </cell>
          <cell r="AH90">
            <v>0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</row>
        <row r="91">
          <cell r="A91">
            <v>0</v>
          </cell>
          <cell r="R91" t="e">
            <v>#N/A</v>
          </cell>
          <cell r="T91" t="e">
            <v>#N/A</v>
          </cell>
          <cell r="U91" t="e">
            <v>#N/A</v>
          </cell>
          <cell r="X91" t="e">
            <v>#N/A</v>
          </cell>
          <cell r="Z91" t="e">
            <v>#N/A</v>
          </cell>
          <cell r="AA91" t="e">
            <v>#N/A</v>
          </cell>
          <cell r="AD91">
            <v>0</v>
          </cell>
          <cell r="AE91" t="e">
            <v>#N/A</v>
          </cell>
          <cell r="AF91" t="e">
            <v>#N/A</v>
          </cell>
          <cell r="AG91" t="e">
            <v>#N/A</v>
          </cell>
          <cell r="AH91">
            <v>0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</row>
        <row r="92">
          <cell r="A92">
            <v>0</v>
          </cell>
          <cell r="R92" t="e">
            <v>#N/A</v>
          </cell>
          <cell r="T92" t="e">
            <v>#N/A</v>
          </cell>
          <cell r="U92" t="e">
            <v>#N/A</v>
          </cell>
          <cell r="X92" t="e">
            <v>#N/A</v>
          </cell>
          <cell r="Z92" t="e">
            <v>#N/A</v>
          </cell>
          <cell r="AA92" t="e">
            <v>#N/A</v>
          </cell>
          <cell r="AD92">
            <v>0</v>
          </cell>
          <cell r="AE92" t="e">
            <v>#N/A</v>
          </cell>
          <cell r="AF92" t="e">
            <v>#N/A</v>
          </cell>
          <cell r="AG92" t="e">
            <v>#N/A</v>
          </cell>
          <cell r="AH92">
            <v>0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</row>
        <row r="93">
          <cell r="A93">
            <v>0</v>
          </cell>
          <cell r="R93" t="e">
            <v>#N/A</v>
          </cell>
          <cell r="T93" t="e">
            <v>#N/A</v>
          </cell>
          <cell r="U93" t="e">
            <v>#N/A</v>
          </cell>
          <cell r="X93" t="e">
            <v>#N/A</v>
          </cell>
          <cell r="Z93" t="e">
            <v>#N/A</v>
          </cell>
          <cell r="AA93" t="e">
            <v>#N/A</v>
          </cell>
          <cell r="AD93">
            <v>0</v>
          </cell>
          <cell r="AE93" t="e">
            <v>#N/A</v>
          </cell>
          <cell r="AF93" t="e">
            <v>#N/A</v>
          </cell>
          <cell r="AG93" t="e">
            <v>#N/A</v>
          </cell>
          <cell r="AH93">
            <v>0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</row>
        <row r="94">
          <cell r="A94">
            <v>0</v>
          </cell>
          <cell r="R94" t="e">
            <v>#N/A</v>
          </cell>
          <cell r="T94" t="e">
            <v>#N/A</v>
          </cell>
          <cell r="U94" t="e">
            <v>#N/A</v>
          </cell>
          <cell r="X94" t="e">
            <v>#N/A</v>
          </cell>
          <cell r="Z94" t="e">
            <v>#N/A</v>
          </cell>
          <cell r="AA94" t="e">
            <v>#N/A</v>
          </cell>
          <cell r="AD94">
            <v>0</v>
          </cell>
          <cell r="AE94" t="e">
            <v>#N/A</v>
          </cell>
          <cell r="AF94" t="e">
            <v>#N/A</v>
          </cell>
          <cell r="AG94" t="e">
            <v>#N/A</v>
          </cell>
          <cell r="AH94">
            <v>0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</row>
        <row r="95">
          <cell r="A95">
            <v>0</v>
          </cell>
          <cell r="R95" t="e">
            <v>#N/A</v>
          </cell>
          <cell r="T95" t="e">
            <v>#N/A</v>
          </cell>
          <cell r="U95" t="e">
            <v>#N/A</v>
          </cell>
          <cell r="X95" t="e">
            <v>#N/A</v>
          </cell>
          <cell r="Z95" t="e">
            <v>#N/A</v>
          </cell>
          <cell r="AA95" t="e">
            <v>#N/A</v>
          </cell>
          <cell r="AD95">
            <v>0</v>
          </cell>
          <cell r="AE95" t="e">
            <v>#N/A</v>
          </cell>
          <cell r="AF95" t="e">
            <v>#N/A</v>
          </cell>
          <cell r="AG95" t="e">
            <v>#N/A</v>
          </cell>
          <cell r="AH95">
            <v>0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</row>
        <row r="96">
          <cell r="A96">
            <v>0</v>
          </cell>
          <cell r="R96" t="e">
            <v>#N/A</v>
          </cell>
          <cell r="T96" t="e">
            <v>#N/A</v>
          </cell>
          <cell r="U96" t="e">
            <v>#N/A</v>
          </cell>
          <cell r="X96" t="e">
            <v>#N/A</v>
          </cell>
          <cell r="Z96" t="e">
            <v>#N/A</v>
          </cell>
          <cell r="AA96" t="e">
            <v>#N/A</v>
          </cell>
          <cell r="AD96">
            <v>0</v>
          </cell>
          <cell r="AE96" t="e">
            <v>#N/A</v>
          </cell>
          <cell r="AF96" t="e">
            <v>#N/A</v>
          </cell>
          <cell r="AG96" t="e">
            <v>#N/A</v>
          </cell>
          <cell r="AH96">
            <v>0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</row>
        <row r="97">
          <cell r="A97">
            <v>0</v>
          </cell>
          <cell r="R97" t="e">
            <v>#N/A</v>
          </cell>
          <cell r="T97" t="e">
            <v>#N/A</v>
          </cell>
          <cell r="U97" t="e">
            <v>#N/A</v>
          </cell>
          <cell r="X97" t="e">
            <v>#N/A</v>
          </cell>
          <cell r="Z97" t="e">
            <v>#N/A</v>
          </cell>
          <cell r="AA97" t="e">
            <v>#N/A</v>
          </cell>
          <cell r="AD97">
            <v>0</v>
          </cell>
          <cell r="AE97" t="e">
            <v>#N/A</v>
          </cell>
          <cell r="AF97" t="e">
            <v>#N/A</v>
          </cell>
          <cell r="AG97" t="e">
            <v>#N/A</v>
          </cell>
          <cell r="AH97">
            <v>0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</row>
        <row r="98">
          <cell r="A98">
            <v>0</v>
          </cell>
          <cell r="R98" t="e">
            <v>#N/A</v>
          </cell>
          <cell r="T98" t="e">
            <v>#N/A</v>
          </cell>
          <cell r="U98" t="e">
            <v>#N/A</v>
          </cell>
          <cell r="X98" t="e">
            <v>#N/A</v>
          </cell>
          <cell r="Z98" t="e">
            <v>#N/A</v>
          </cell>
          <cell r="AA98" t="e">
            <v>#N/A</v>
          </cell>
          <cell r="AD98">
            <v>0</v>
          </cell>
          <cell r="AE98" t="e">
            <v>#N/A</v>
          </cell>
          <cell r="AF98" t="e">
            <v>#N/A</v>
          </cell>
          <cell r="AG98" t="e">
            <v>#N/A</v>
          </cell>
          <cell r="AH98">
            <v>0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</row>
        <row r="99">
          <cell r="A99">
            <v>0</v>
          </cell>
          <cell r="R99" t="e">
            <v>#N/A</v>
          </cell>
          <cell r="T99" t="e">
            <v>#N/A</v>
          </cell>
          <cell r="U99" t="e">
            <v>#N/A</v>
          </cell>
          <cell r="X99" t="e">
            <v>#N/A</v>
          </cell>
          <cell r="Z99" t="e">
            <v>#N/A</v>
          </cell>
          <cell r="AA99" t="e">
            <v>#N/A</v>
          </cell>
          <cell r="AD99">
            <v>0</v>
          </cell>
          <cell r="AE99" t="e">
            <v>#N/A</v>
          </cell>
          <cell r="AF99" t="e">
            <v>#N/A</v>
          </cell>
          <cell r="AG99" t="e">
            <v>#N/A</v>
          </cell>
          <cell r="AH99">
            <v>0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</row>
        <row r="100">
          <cell r="A100">
            <v>0</v>
          </cell>
          <cell r="R100" t="e">
            <v>#N/A</v>
          </cell>
          <cell r="T100" t="e">
            <v>#N/A</v>
          </cell>
          <cell r="U100" t="e">
            <v>#N/A</v>
          </cell>
          <cell r="X100" t="e">
            <v>#N/A</v>
          </cell>
          <cell r="Z100" t="e">
            <v>#N/A</v>
          </cell>
          <cell r="AA100" t="e">
            <v>#N/A</v>
          </cell>
          <cell r="AD100">
            <v>0</v>
          </cell>
          <cell r="AE100" t="e">
            <v>#N/A</v>
          </cell>
          <cell r="AF100" t="e">
            <v>#N/A</v>
          </cell>
          <cell r="AG100" t="e">
            <v>#N/A</v>
          </cell>
          <cell r="AH100">
            <v>0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</row>
        <row r="101">
          <cell r="A101">
            <v>0</v>
          </cell>
          <cell r="R101" t="e">
            <v>#N/A</v>
          </cell>
          <cell r="T101" t="e">
            <v>#N/A</v>
          </cell>
          <cell r="U101" t="e">
            <v>#N/A</v>
          </cell>
          <cell r="X101" t="e">
            <v>#N/A</v>
          </cell>
          <cell r="Z101" t="e">
            <v>#N/A</v>
          </cell>
          <cell r="AA101" t="e">
            <v>#N/A</v>
          </cell>
          <cell r="AD101">
            <v>0</v>
          </cell>
          <cell r="AE101" t="e">
            <v>#N/A</v>
          </cell>
          <cell r="AF101" t="e">
            <v>#N/A</v>
          </cell>
          <cell r="AG101" t="e">
            <v>#N/A</v>
          </cell>
          <cell r="AH101">
            <v>0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</row>
        <row r="102">
          <cell r="A102">
            <v>0</v>
          </cell>
          <cell r="R102" t="e">
            <v>#N/A</v>
          </cell>
          <cell r="T102" t="e">
            <v>#N/A</v>
          </cell>
          <cell r="U102" t="e">
            <v>#N/A</v>
          </cell>
          <cell r="X102" t="e">
            <v>#N/A</v>
          </cell>
          <cell r="Z102" t="e">
            <v>#N/A</v>
          </cell>
          <cell r="AA102" t="e">
            <v>#N/A</v>
          </cell>
          <cell r="AD102">
            <v>0</v>
          </cell>
          <cell r="AE102" t="e">
            <v>#N/A</v>
          </cell>
          <cell r="AF102" t="e">
            <v>#N/A</v>
          </cell>
          <cell r="AG102" t="e">
            <v>#N/A</v>
          </cell>
          <cell r="AH102">
            <v>0</v>
          </cell>
          <cell r="AI102" t="e">
            <v>#N/A</v>
          </cell>
          <cell r="AJ102" t="e">
            <v>#N/A</v>
          </cell>
          <cell r="AK102" t="e">
            <v>#N/A</v>
          </cell>
          <cell r="AL102" t="e">
            <v>#N/A</v>
          </cell>
          <cell r="AM102" t="e">
            <v>#N/A</v>
          </cell>
        </row>
        <row r="103">
          <cell r="A103">
            <v>0</v>
          </cell>
          <cell r="R103" t="e">
            <v>#N/A</v>
          </cell>
          <cell r="T103" t="e">
            <v>#N/A</v>
          </cell>
          <cell r="U103" t="e">
            <v>#N/A</v>
          </cell>
          <cell r="X103" t="e">
            <v>#N/A</v>
          </cell>
          <cell r="Z103" t="e">
            <v>#N/A</v>
          </cell>
          <cell r="AA103" t="e">
            <v>#N/A</v>
          </cell>
          <cell r="AD103">
            <v>0</v>
          </cell>
          <cell r="AE103" t="e">
            <v>#N/A</v>
          </cell>
          <cell r="AF103" t="e">
            <v>#N/A</v>
          </cell>
          <cell r="AG103" t="e">
            <v>#N/A</v>
          </cell>
          <cell r="AH103">
            <v>0</v>
          </cell>
          <cell r="AI103" t="e">
            <v>#N/A</v>
          </cell>
          <cell r="AJ103" t="e">
            <v>#N/A</v>
          </cell>
          <cell r="AK103" t="e">
            <v>#N/A</v>
          </cell>
          <cell r="AL103" t="e">
            <v>#N/A</v>
          </cell>
          <cell r="AM103" t="e">
            <v>#N/A</v>
          </cell>
        </row>
        <row r="104">
          <cell r="A104">
            <v>0</v>
          </cell>
          <cell r="R104" t="e">
            <v>#N/A</v>
          </cell>
          <cell r="T104" t="e">
            <v>#N/A</v>
          </cell>
          <cell r="U104" t="e">
            <v>#N/A</v>
          </cell>
          <cell r="X104" t="e">
            <v>#N/A</v>
          </cell>
          <cell r="Z104" t="e">
            <v>#N/A</v>
          </cell>
          <cell r="AA104" t="e">
            <v>#N/A</v>
          </cell>
          <cell r="AD104">
            <v>0</v>
          </cell>
          <cell r="AE104" t="e">
            <v>#N/A</v>
          </cell>
          <cell r="AF104" t="e">
            <v>#N/A</v>
          </cell>
          <cell r="AG104" t="e">
            <v>#N/A</v>
          </cell>
          <cell r="AH104">
            <v>0</v>
          </cell>
          <cell r="AI104" t="e">
            <v>#N/A</v>
          </cell>
          <cell r="AJ104" t="e">
            <v>#N/A</v>
          </cell>
          <cell r="AK104" t="e">
            <v>#N/A</v>
          </cell>
          <cell r="AL104" t="e">
            <v>#N/A</v>
          </cell>
          <cell r="AM104" t="e">
            <v>#N/A</v>
          </cell>
        </row>
      </sheetData>
      <sheetData sheetId="1" refreshError="1"/>
      <sheetData sheetId="2">
        <row r="12">
          <cell r="B12" t="str">
            <v xml:space="preserve">Comuniaciones y Prensa
</v>
          </cell>
          <cell r="C12">
            <v>0</v>
          </cell>
          <cell r="E12" t="e">
            <v>#N/A</v>
          </cell>
          <cell r="G12" t="e">
            <v>#N/A</v>
          </cell>
          <cell r="H12" t="e">
            <v>#N/A</v>
          </cell>
          <cell r="J12" t="e">
            <v>#N/A</v>
          </cell>
          <cell r="L12" t="e">
            <v>#N/A</v>
          </cell>
          <cell r="M12">
            <v>0</v>
          </cell>
          <cell r="N12" t="e">
            <v>#N/A</v>
          </cell>
          <cell r="O12" t="e">
            <v>#N/A</v>
          </cell>
          <cell r="P12">
            <v>0</v>
          </cell>
          <cell r="Q12" t="e">
            <v>#N/A</v>
          </cell>
          <cell r="R12" t="e">
            <v>#N/A</v>
          </cell>
          <cell r="S12" t="e">
            <v>#N/A</v>
          </cell>
        </row>
        <row r="13">
          <cell r="B13" t="str">
            <v xml:space="preserve">Comuniaciones y Prensa
</v>
          </cell>
          <cell r="C13">
            <v>0</v>
          </cell>
          <cell r="E13" t="e">
            <v>#N/A</v>
          </cell>
          <cell r="G13" t="e">
            <v>#N/A</v>
          </cell>
          <cell r="H13" t="e">
            <v>#N/A</v>
          </cell>
          <cell r="J13" t="e">
            <v>#N/A</v>
          </cell>
          <cell r="L13" t="e">
            <v>#N/A</v>
          </cell>
          <cell r="M13">
            <v>0</v>
          </cell>
          <cell r="N13" t="e">
            <v>#N/A</v>
          </cell>
          <cell r="O13" t="e">
            <v>#N/A</v>
          </cell>
          <cell r="P13">
            <v>0</v>
          </cell>
          <cell r="Q13" t="e">
            <v>#N/A</v>
          </cell>
          <cell r="R13" t="e">
            <v>#N/A</v>
          </cell>
          <cell r="S13" t="e">
            <v>#N/A</v>
          </cell>
        </row>
        <row r="14">
          <cell r="B14" t="str">
            <v xml:space="preserve">Comuniaciones y Prensa
</v>
          </cell>
          <cell r="C14">
            <v>0</v>
          </cell>
          <cell r="E14" t="e">
            <v>#N/A</v>
          </cell>
          <cell r="G14" t="e">
            <v>#N/A</v>
          </cell>
          <cell r="H14" t="e">
            <v>#N/A</v>
          </cell>
          <cell r="J14" t="e">
            <v>#N/A</v>
          </cell>
          <cell r="L14" t="e">
            <v>#N/A</v>
          </cell>
          <cell r="M14">
            <v>0</v>
          </cell>
          <cell r="N14" t="e">
            <v>#N/A</v>
          </cell>
          <cell r="O14" t="e">
            <v>#N/A</v>
          </cell>
          <cell r="P14">
            <v>0</v>
          </cell>
          <cell r="Q14" t="e">
            <v>#N/A</v>
          </cell>
          <cell r="R14" t="e">
            <v>#N/A</v>
          </cell>
          <cell r="S14" t="e">
            <v>#N/A</v>
          </cell>
        </row>
        <row r="15">
          <cell r="B15" t="str">
            <v xml:space="preserve">Comuniaciones y Prensa
</v>
          </cell>
          <cell r="C15">
            <v>0</v>
          </cell>
          <cell r="E15" t="e">
            <v>#N/A</v>
          </cell>
          <cell r="G15" t="e">
            <v>#N/A</v>
          </cell>
          <cell r="H15" t="e">
            <v>#N/A</v>
          </cell>
          <cell r="J15" t="e">
            <v>#N/A</v>
          </cell>
          <cell r="L15" t="e">
            <v>#N/A</v>
          </cell>
          <cell r="M15">
            <v>0</v>
          </cell>
          <cell r="N15" t="e">
            <v>#N/A</v>
          </cell>
          <cell r="O15" t="e">
            <v>#N/A</v>
          </cell>
          <cell r="P15">
            <v>0</v>
          </cell>
          <cell r="Q15" t="e">
            <v>#N/A</v>
          </cell>
          <cell r="R15" t="e">
            <v>#N/A</v>
          </cell>
          <cell r="S15" t="e">
            <v>#N/A</v>
          </cell>
        </row>
        <row r="16">
          <cell r="B16" t="str">
            <v xml:space="preserve">Comuniaciones y Prensa
</v>
          </cell>
          <cell r="C16">
            <v>0</v>
          </cell>
          <cell r="E16" t="e">
            <v>#N/A</v>
          </cell>
          <cell r="G16" t="e">
            <v>#N/A</v>
          </cell>
          <cell r="H16" t="e">
            <v>#N/A</v>
          </cell>
          <cell r="J16" t="e">
            <v>#N/A</v>
          </cell>
          <cell r="L16" t="e">
            <v>#N/A</v>
          </cell>
          <cell r="M16">
            <v>0</v>
          </cell>
          <cell r="N16" t="e">
            <v>#N/A</v>
          </cell>
          <cell r="O16" t="e">
            <v>#N/A</v>
          </cell>
          <cell r="P16">
            <v>0</v>
          </cell>
          <cell r="Q16" t="e">
            <v>#N/A</v>
          </cell>
          <cell r="R16" t="e">
            <v>#N/A</v>
          </cell>
          <cell r="S16" t="e">
            <v>#N/A</v>
          </cell>
        </row>
        <row r="17">
          <cell r="B17" t="str">
            <v xml:space="preserve">Comuniaciones y Prensa
</v>
          </cell>
          <cell r="C17">
            <v>0</v>
          </cell>
          <cell r="E17" t="e">
            <v>#N/A</v>
          </cell>
          <cell r="G17" t="e">
            <v>#N/A</v>
          </cell>
          <cell r="H17" t="e">
            <v>#N/A</v>
          </cell>
          <cell r="J17" t="e">
            <v>#N/A</v>
          </cell>
          <cell r="L17" t="e">
            <v>#N/A</v>
          </cell>
          <cell r="M17">
            <v>0</v>
          </cell>
          <cell r="N17" t="e">
            <v>#N/A</v>
          </cell>
          <cell r="O17" t="e">
            <v>#N/A</v>
          </cell>
          <cell r="P17">
            <v>0</v>
          </cell>
          <cell r="Q17" t="e">
            <v>#N/A</v>
          </cell>
          <cell r="R17" t="e">
            <v>#N/A</v>
          </cell>
          <cell r="S17" t="e">
            <v>#N/A</v>
          </cell>
        </row>
        <row r="18">
          <cell r="B18" t="str">
            <v xml:space="preserve">Comuniaciones y Prensa
</v>
          </cell>
          <cell r="C18">
            <v>0</v>
          </cell>
          <cell r="E18" t="e">
            <v>#N/A</v>
          </cell>
          <cell r="G18" t="e">
            <v>#N/A</v>
          </cell>
          <cell r="H18" t="e">
            <v>#N/A</v>
          </cell>
          <cell r="J18" t="e">
            <v>#N/A</v>
          </cell>
          <cell r="L18" t="e">
            <v>#N/A</v>
          </cell>
          <cell r="M18">
            <v>0</v>
          </cell>
          <cell r="N18" t="e">
            <v>#N/A</v>
          </cell>
          <cell r="O18" t="e">
            <v>#N/A</v>
          </cell>
          <cell r="P18">
            <v>0</v>
          </cell>
          <cell r="Q18" t="e">
            <v>#N/A</v>
          </cell>
          <cell r="R18" t="e">
            <v>#N/A</v>
          </cell>
          <cell r="S18" t="e">
            <v>#N/A</v>
          </cell>
        </row>
        <row r="19">
          <cell r="B19" t="str">
            <v xml:space="preserve">Comuniaciones y Prensa
</v>
          </cell>
          <cell r="C19">
            <v>0</v>
          </cell>
          <cell r="E19" t="e">
            <v>#N/A</v>
          </cell>
          <cell r="G19" t="e">
            <v>#N/A</v>
          </cell>
          <cell r="H19" t="e">
            <v>#N/A</v>
          </cell>
          <cell r="J19" t="e">
            <v>#N/A</v>
          </cell>
          <cell r="L19" t="e">
            <v>#N/A</v>
          </cell>
          <cell r="M19">
            <v>0</v>
          </cell>
          <cell r="N19" t="e">
            <v>#N/A</v>
          </cell>
          <cell r="O19" t="e">
            <v>#N/A</v>
          </cell>
          <cell r="P19">
            <v>0</v>
          </cell>
          <cell r="Q19" t="e">
            <v>#N/A</v>
          </cell>
          <cell r="R19" t="e">
            <v>#N/A</v>
          </cell>
          <cell r="S19" t="e">
            <v>#N/A</v>
          </cell>
        </row>
        <row r="20">
          <cell r="B20" t="str">
            <v xml:space="preserve">Comuniaciones y Prensa
</v>
          </cell>
          <cell r="C20">
            <v>0</v>
          </cell>
          <cell r="E20" t="e">
            <v>#N/A</v>
          </cell>
          <cell r="G20" t="e">
            <v>#N/A</v>
          </cell>
          <cell r="H20" t="e">
            <v>#N/A</v>
          </cell>
          <cell r="J20" t="e">
            <v>#N/A</v>
          </cell>
          <cell r="L20" t="e">
            <v>#N/A</v>
          </cell>
          <cell r="M20">
            <v>0</v>
          </cell>
          <cell r="N20" t="e">
            <v>#N/A</v>
          </cell>
          <cell r="O20" t="e">
            <v>#N/A</v>
          </cell>
          <cell r="P20">
            <v>0</v>
          </cell>
          <cell r="Q20" t="e">
            <v>#N/A</v>
          </cell>
          <cell r="R20" t="e">
            <v>#N/A</v>
          </cell>
          <cell r="S20" t="e">
            <v>#N/A</v>
          </cell>
        </row>
        <row r="21">
          <cell r="B21" t="str">
            <v xml:space="preserve">Comuniaciones y Prensa
</v>
          </cell>
          <cell r="C21">
            <v>0</v>
          </cell>
          <cell r="E21" t="e">
            <v>#N/A</v>
          </cell>
          <cell r="G21" t="e">
            <v>#N/A</v>
          </cell>
          <cell r="H21" t="e">
            <v>#N/A</v>
          </cell>
          <cell r="J21" t="e">
            <v>#N/A</v>
          </cell>
          <cell r="L21" t="e">
            <v>#N/A</v>
          </cell>
          <cell r="M21">
            <v>0</v>
          </cell>
          <cell r="N21" t="e">
            <v>#N/A</v>
          </cell>
          <cell r="O21" t="e">
            <v>#N/A</v>
          </cell>
          <cell r="P21">
            <v>0</v>
          </cell>
          <cell r="Q21" t="e">
            <v>#N/A</v>
          </cell>
          <cell r="R21" t="e">
            <v>#N/A</v>
          </cell>
          <cell r="S21" t="e">
            <v>#N/A</v>
          </cell>
        </row>
        <row r="22">
          <cell r="B22" t="str">
            <v xml:space="preserve">Comuniaciones y Prensa
</v>
          </cell>
          <cell r="C22">
            <v>0</v>
          </cell>
          <cell r="E22" t="e">
            <v>#N/A</v>
          </cell>
          <cell r="G22" t="e">
            <v>#N/A</v>
          </cell>
          <cell r="H22" t="e">
            <v>#N/A</v>
          </cell>
          <cell r="J22" t="e">
            <v>#N/A</v>
          </cell>
          <cell r="L22" t="e">
            <v>#N/A</v>
          </cell>
          <cell r="M22">
            <v>0</v>
          </cell>
          <cell r="N22" t="e">
            <v>#N/A</v>
          </cell>
          <cell r="O22" t="e">
            <v>#N/A</v>
          </cell>
          <cell r="P22">
            <v>0</v>
          </cell>
          <cell r="Q22" t="e">
            <v>#N/A</v>
          </cell>
          <cell r="R22" t="e">
            <v>#N/A</v>
          </cell>
          <cell r="S22" t="e">
            <v>#N/A</v>
          </cell>
        </row>
        <row r="23">
          <cell r="B23" t="str">
            <v xml:space="preserve">Comuniaciones y Prensa
</v>
          </cell>
          <cell r="C23">
            <v>0</v>
          </cell>
          <cell r="E23" t="e">
            <v>#N/A</v>
          </cell>
          <cell r="G23" t="e">
            <v>#N/A</v>
          </cell>
          <cell r="H23" t="e">
            <v>#N/A</v>
          </cell>
          <cell r="J23" t="e">
            <v>#N/A</v>
          </cell>
          <cell r="L23" t="e">
            <v>#N/A</v>
          </cell>
          <cell r="M23">
            <v>0</v>
          </cell>
          <cell r="N23" t="e">
            <v>#N/A</v>
          </cell>
          <cell r="O23" t="e">
            <v>#N/A</v>
          </cell>
          <cell r="P23">
            <v>0</v>
          </cell>
          <cell r="Q23" t="e">
            <v>#N/A</v>
          </cell>
          <cell r="R23" t="e">
            <v>#N/A</v>
          </cell>
          <cell r="S23" t="e">
            <v>#N/A</v>
          </cell>
        </row>
        <row r="24">
          <cell r="B24" t="str">
            <v xml:space="preserve">Comuniaciones y Prensa
</v>
          </cell>
          <cell r="C24">
            <v>0</v>
          </cell>
          <cell r="E24" t="e">
            <v>#N/A</v>
          </cell>
          <cell r="G24" t="e">
            <v>#N/A</v>
          </cell>
          <cell r="H24" t="e">
            <v>#N/A</v>
          </cell>
          <cell r="J24" t="e">
            <v>#N/A</v>
          </cell>
          <cell r="L24" t="e">
            <v>#N/A</v>
          </cell>
          <cell r="M24">
            <v>0</v>
          </cell>
          <cell r="N24" t="e">
            <v>#N/A</v>
          </cell>
          <cell r="O24" t="e">
            <v>#N/A</v>
          </cell>
          <cell r="P24">
            <v>0</v>
          </cell>
          <cell r="Q24" t="e">
            <v>#N/A</v>
          </cell>
          <cell r="R24" t="e">
            <v>#N/A</v>
          </cell>
          <cell r="S24" t="e">
            <v>#N/A</v>
          </cell>
        </row>
        <row r="25">
          <cell r="B25" t="str">
            <v xml:space="preserve">Comuniaciones y Prensa
</v>
          </cell>
          <cell r="C25">
            <v>0</v>
          </cell>
          <cell r="E25" t="e">
            <v>#N/A</v>
          </cell>
          <cell r="G25" t="e">
            <v>#N/A</v>
          </cell>
          <cell r="H25" t="e">
            <v>#N/A</v>
          </cell>
          <cell r="J25" t="e">
            <v>#N/A</v>
          </cell>
          <cell r="L25" t="e">
            <v>#N/A</v>
          </cell>
          <cell r="M25">
            <v>0</v>
          </cell>
          <cell r="N25" t="e">
            <v>#N/A</v>
          </cell>
          <cell r="O25" t="e">
            <v>#N/A</v>
          </cell>
          <cell r="P25">
            <v>0</v>
          </cell>
          <cell r="Q25" t="e">
            <v>#N/A</v>
          </cell>
          <cell r="R25" t="e">
            <v>#N/A</v>
          </cell>
          <cell r="S25" t="e">
            <v>#N/A</v>
          </cell>
        </row>
        <row r="26">
          <cell r="B26" t="str">
            <v xml:space="preserve">Comuniaciones y Prensa
</v>
          </cell>
          <cell r="C26">
            <v>0</v>
          </cell>
          <cell r="E26" t="e">
            <v>#N/A</v>
          </cell>
          <cell r="G26" t="e">
            <v>#N/A</v>
          </cell>
          <cell r="H26" t="e">
            <v>#N/A</v>
          </cell>
          <cell r="J26" t="e">
            <v>#N/A</v>
          </cell>
          <cell r="L26" t="e">
            <v>#N/A</v>
          </cell>
          <cell r="M26">
            <v>0</v>
          </cell>
          <cell r="N26" t="e">
            <v>#N/A</v>
          </cell>
          <cell r="O26" t="e">
            <v>#N/A</v>
          </cell>
          <cell r="P26">
            <v>0</v>
          </cell>
          <cell r="Q26" t="e">
            <v>#N/A</v>
          </cell>
          <cell r="R26" t="e">
            <v>#N/A</v>
          </cell>
          <cell r="S26" t="e">
            <v>#N/A</v>
          </cell>
        </row>
        <row r="27">
          <cell r="B27" t="str">
            <v xml:space="preserve">Comuniaciones y Prensa
</v>
          </cell>
          <cell r="C27">
            <v>0</v>
          </cell>
          <cell r="E27" t="e">
            <v>#N/A</v>
          </cell>
          <cell r="G27" t="e">
            <v>#N/A</v>
          </cell>
          <cell r="H27" t="e">
            <v>#N/A</v>
          </cell>
          <cell r="J27" t="e">
            <v>#N/A</v>
          </cell>
          <cell r="L27" t="e">
            <v>#N/A</v>
          </cell>
          <cell r="M27">
            <v>0</v>
          </cell>
          <cell r="N27" t="e">
            <v>#N/A</v>
          </cell>
          <cell r="O27" t="e">
            <v>#N/A</v>
          </cell>
          <cell r="P27">
            <v>0</v>
          </cell>
          <cell r="Q27" t="e">
            <v>#N/A</v>
          </cell>
          <cell r="R27" t="e">
            <v>#N/A</v>
          </cell>
          <cell r="S27" t="e">
            <v>#N/A</v>
          </cell>
        </row>
        <row r="28">
          <cell r="B28" t="str">
            <v xml:space="preserve">Comuniaciones y Prensa
</v>
          </cell>
          <cell r="C28">
            <v>0</v>
          </cell>
          <cell r="E28" t="e">
            <v>#N/A</v>
          </cell>
          <cell r="G28" t="e">
            <v>#N/A</v>
          </cell>
          <cell r="H28" t="e">
            <v>#N/A</v>
          </cell>
          <cell r="J28" t="e">
            <v>#N/A</v>
          </cell>
          <cell r="L28" t="e">
            <v>#N/A</v>
          </cell>
          <cell r="M28">
            <v>0</v>
          </cell>
          <cell r="N28" t="e">
            <v>#N/A</v>
          </cell>
          <cell r="O28" t="e">
            <v>#N/A</v>
          </cell>
          <cell r="P28">
            <v>0</v>
          </cell>
          <cell r="Q28" t="e">
            <v>#N/A</v>
          </cell>
          <cell r="R28" t="e">
            <v>#N/A</v>
          </cell>
          <cell r="S28" t="e">
            <v>#N/A</v>
          </cell>
        </row>
        <row r="29">
          <cell r="B29" t="str">
            <v xml:space="preserve">Comuniaciones y Prensa
</v>
          </cell>
          <cell r="C29">
            <v>0</v>
          </cell>
          <cell r="E29" t="e">
            <v>#N/A</v>
          </cell>
          <cell r="G29" t="e">
            <v>#N/A</v>
          </cell>
          <cell r="H29" t="e">
            <v>#N/A</v>
          </cell>
          <cell r="J29" t="e">
            <v>#N/A</v>
          </cell>
          <cell r="L29" t="e">
            <v>#N/A</v>
          </cell>
          <cell r="M29">
            <v>0</v>
          </cell>
          <cell r="N29" t="e">
            <v>#N/A</v>
          </cell>
          <cell r="O29" t="e">
            <v>#N/A</v>
          </cell>
          <cell r="P29">
            <v>0</v>
          </cell>
          <cell r="Q29" t="e">
            <v>#N/A</v>
          </cell>
          <cell r="R29" t="e">
            <v>#N/A</v>
          </cell>
          <cell r="S29" t="e">
            <v>#N/A</v>
          </cell>
        </row>
        <row r="30">
          <cell r="B30" t="str">
            <v xml:space="preserve">Comuniaciones y Prensa
</v>
          </cell>
          <cell r="C30">
            <v>0</v>
          </cell>
          <cell r="E30" t="e">
            <v>#N/A</v>
          </cell>
          <cell r="G30" t="e">
            <v>#N/A</v>
          </cell>
          <cell r="H30" t="e">
            <v>#N/A</v>
          </cell>
          <cell r="J30" t="e">
            <v>#N/A</v>
          </cell>
          <cell r="L30" t="e">
            <v>#N/A</v>
          </cell>
          <cell r="M30">
            <v>0</v>
          </cell>
          <cell r="N30" t="e">
            <v>#N/A</v>
          </cell>
          <cell r="O30" t="e">
            <v>#N/A</v>
          </cell>
          <cell r="P30">
            <v>0</v>
          </cell>
          <cell r="Q30" t="e">
            <v>#N/A</v>
          </cell>
          <cell r="R30" t="e">
            <v>#N/A</v>
          </cell>
          <cell r="S30" t="e">
            <v>#N/A</v>
          </cell>
        </row>
        <row r="31">
          <cell r="B31" t="str">
            <v xml:space="preserve">Comuniaciones y Prensa
</v>
          </cell>
          <cell r="C31">
            <v>0</v>
          </cell>
          <cell r="E31" t="e">
            <v>#N/A</v>
          </cell>
          <cell r="G31" t="e">
            <v>#N/A</v>
          </cell>
          <cell r="H31" t="e">
            <v>#N/A</v>
          </cell>
          <cell r="J31" t="e">
            <v>#N/A</v>
          </cell>
          <cell r="L31" t="e">
            <v>#N/A</v>
          </cell>
          <cell r="M31">
            <v>0</v>
          </cell>
          <cell r="N31" t="e">
            <v>#N/A</v>
          </cell>
          <cell r="O31" t="e">
            <v>#N/A</v>
          </cell>
          <cell r="P31">
            <v>0</v>
          </cell>
          <cell r="Q31" t="e">
            <v>#N/A</v>
          </cell>
          <cell r="R31" t="e">
            <v>#N/A</v>
          </cell>
          <cell r="S31" t="e">
            <v>#N/A</v>
          </cell>
        </row>
        <row r="32">
          <cell r="B32" t="str">
            <v xml:space="preserve">Comuniaciones y Prensa
</v>
          </cell>
          <cell r="C32">
            <v>0</v>
          </cell>
          <cell r="E32" t="e">
            <v>#N/A</v>
          </cell>
          <cell r="G32" t="e">
            <v>#N/A</v>
          </cell>
          <cell r="H32" t="e">
            <v>#N/A</v>
          </cell>
          <cell r="J32" t="e">
            <v>#N/A</v>
          </cell>
          <cell r="L32" t="e">
            <v>#N/A</v>
          </cell>
          <cell r="M32">
            <v>0</v>
          </cell>
          <cell r="N32" t="e">
            <v>#N/A</v>
          </cell>
          <cell r="O32" t="e">
            <v>#N/A</v>
          </cell>
          <cell r="P32">
            <v>0</v>
          </cell>
          <cell r="Q32" t="e">
            <v>#N/A</v>
          </cell>
          <cell r="R32" t="e">
            <v>#N/A</v>
          </cell>
          <cell r="S32" t="e">
            <v>#N/A</v>
          </cell>
        </row>
        <row r="33">
          <cell r="B33" t="str">
            <v xml:space="preserve">Comuniaciones y Prensa
</v>
          </cell>
          <cell r="C33">
            <v>0</v>
          </cell>
          <cell r="E33" t="e">
            <v>#N/A</v>
          </cell>
          <cell r="G33" t="e">
            <v>#N/A</v>
          </cell>
          <cell r="H33" t="e">
            <v>#N/A</v>
          </cell>
          <cell r="J33" t="e">
            <v>#N/A</v>
          </cell>
          <cell r="L33" t="e">
            <v>#N/A</v>
          </cell>
          <cell r="M33">
            <v>0</v>
          </cell>
          <cell r="N33" t="e">
            <v>#N/A</v>
          </cell>
          <cell r="O33" t="e">
            <v>#N/A</v>
          </cell>
          <cell r="P33">
            <v>0</v>
          </cell>
          <cell r="Q33" t="e">
            <v>#N/A</v>
          </cell>
          <cell r="R33" t="e">
            <v>#N/A</v>
          </cell>
          <cell r="S33" t="e">
            <v>#N/A</v>
          </cell>
        </row>
        <row r="34">
          <cell r="B34" t="str">
            <v xml:space="preserve">Comuniaciones y Prensa
</v>
          </cell>
          <cell r="C34">
            <v>0</v>
          </cell>
          <cell r="E34" t="e">
            <v>#N/A</v>
          </cell>
          <cell r="G34" t="e">
            <v>#N/A</v>
          </cell>
          <cell r="H34" t="e">
            <v>#N/A</v>
          </cell>
          <cell r="J34" t="e">
            <v>#N/A</v>
          </cell>
          <cell r="L34" t="e">
            <v>#N/A</v>
          </cell>
          <cell r="M34">
            <v>0</v>
          </cell>
          <cell r="N34" t="e">
            <v>#N/A</v>
          </cell>
          <cell r="O34" t="e">
            <v>#N/A</v>
          </cell>
          <cell r="P34">
            <v>0</v>
          </cell>
          <cell r="Q34" t="e">
            <v>#N/A</v>
          </cell>
          <cell r="R34" t="e">
            <v>#N/A</v>
          </cell>
          <cell r="S34" t="e">
            <v>#N/A</v>
          </cell>
        </row>
        <row r="35">
          <cell r="B35" t="str">
            <v xml:space="preserve">Comuniaciones y Prensa
</v>
          </cell>
          <cell r="C35">
            <v>0</v>
          </cell>
          <cell r="E35" t="e">
            <v>#N/A</v>
          </cell>
          <cell r="G35" t="e">
            <v>#N/A</v>
          </cell>
          <cell r="H35" t="e">
            <v>#N/A</v>
          </cell>
          <cell r="J35" t="e">
            <v>#N/A</v>
          </cell>
          <cell r="L35" t="e">
            <v>#N/A</v>
          </cell>
          <cell r="M35">
            <v>0</v>
          </cell>
          <cell r="N35" t="e">
            <v>#N/A</v>
          </cell>
          <cell r="O35" t="e">
            <v>#N/A</v>
          </cell>
          <cell r="P35">
            <v>0</v>
          </cell>
          <cell r="Q35" t="e">
            <v>#N/A</v>
          </cell>
          <cell r="R35" t="e">
            <v>#N/A</v>
          </cell>
          <cell r="S35" t="e">
            <v>#N/A</v>
          </cell>
        </row>
        <row r="36">
          <cell r="B36" t="str">
            <v xml:space="preserve">Comuniaciones y Prensa
</v>
          </cell>
          <cell r="C36">
            <v>0</v>
          </cell>
          <cell r="E36" t="e">
            <v>#N/A</v>
          </cell>
          <cell r="G36" t="e">
            <v>#N/A</v>
          </cell>
          <cell r="H36" t="e">
            <v>#N/A</v>
          </cell>
          <cell r="J36" t="e">
            <v>#N/A</v>
          </cell>
          <cell r="L36" t="e">
            <v>#N/A</v>
          </cell>
          <cell r="M36">
            <v>0</v>
          </cell>
          <cell r="N36" t="e">
            <v>#N/A</v>
          </cell>
          <cell r="O36" t="e">
            <v>#N/A</v>
          </cell>
          <cell r="P36">
            <v>0</v>
          </cell>
          <cell r="Q36" t="e">
            <v>#N/A</v>
          </cell>
          <cell r="R36" t="e">
            <v>#N/A</v>
          </cell>
          <cell r="S36" t="e">
            <v>#N/A</v>
          </cell>
        </row>
        <row r="37">
          <cell r="B37" t="str">
            <v xml:space="preserve">Comuniaciones y Prensa
</v>
          </cell>
          <cell r="C37">
            <v>0</v>
          </cell>
          <cell r="E37" t="e">
            <v>#N/A</v>
          </cell>
          <cell r="G37" t="e">
            <v>#N/A</v>
          </cell>
          <cell r="H37" t="e">
            <v>#N/A</v>
          </cell>
          <cell r="J37" t="e">
            <v>#N/A</v>
          </cell>
          <cell r="L37" t="e">
            <v>#N/A</v>
          </cell>
          <cell r="M37">
            <v>0</v>
          </cell>
          <cell r="N37" t="e">
            <v>#N/A</v>
          </cell>
          <cell r="O37" t="e">
            <v>#N/A</v>
          </cell>
          <cell r="P37">
            <v>0</v>
          </cell>
          <cell r="Q37" t="e">
            <v>#N/A</v>
          </cell>
          <cell r="R37" t="e">
            <v>#N/A</v>
          </cell>
          <cell r="S37" t="e">
            <v>#N/A</v>
          </cell>
        </row>
        <row r="38">
          <cell r="B38" t="str">
            <v xml:space="preserve">Comuniaciones y Prensa
</v>
          </cell>
          <cell r="C38">
            <v>0</v>
          </cell>
          <cell r="E38" t="e">
            <v>#N/A</v>
          </cell>
          <cell r="G38" t="e">
            <v>#N/A</v>
          </cell>
          <cell r="H38" t="e">
            <v>#N/A</v>
          </cell>
          <cell r="J38" t="e">
            <v>#N/A</v>
          </cell>
          <cell r="L38" t="e">
            <v>#N/A</v>
          </cell>
          <cell r="M38">
            <v>0</v>
          </cell>
          <cell r="N38" t="e">
            <v>#N/A</v>
          </cell>
          <cell r="O38" t="e">
            <v>#N/A</v>
          </cell>
          <cell r="P38">
            <v>0</v>
          </cell>
          <cell r="Q38" t="e">
            <v>#N/A</v>
          </cell>
          <cell r="R38" t="e">
            <v>#N/A</v>
          </cell>
          <cell r="S38" t="e">
            <v>#N/A</v>
          </cell>
        </row>
        <row r="39">
          <cell r="B39" t="str">
            <v xml:space="preserve">Comuniaciones y Prensa
</v>
          </cell>
          <cell r="C39">
            <v>0</v>
          </cell>
          <cell r="E39" t="e">
            <v>#N/A</v>
          </cell>
          <cell r="G39" t="e">
            <v>#N/A</v>
          </cell>
          <cell r="H39" t="e">
            <v>#N/A</v>
          </cell>
          <cell r="J39" t="e">
            <v>#N/A</v>
          </cell>
          <cell r="L39" t="e">
            <v>#N/A</v>
          </cell>
          <cell r="M39">
            <v>0</v>
          </cell>
          <cell r="N39" t="e">
            <v>#N/A</v>
          </cell>
          <cell r="O39" t="e">
            <v>#N/A</v>
          </cell>
          <cell r="P39">
            <v>0</v>
          </cell>
          <cell r="Q39" t="e">
            <v>#N/A</v>
          </cell>
          <cell r="R39" t="e">
            <v>#N/A</v>
          </cell>
          <cell r="S39" t="e">
            <v>#N/A</v>
          </cell>
        </row>
        <row r="40">
          <cell r="B40" t="str">
            <v xml:space="preserve">Comuniaciones y Prensa
</v>
          </cell>
          <cell r="C40">
            <v>0</v>
          </cell>
          <cell r="E40" t="e">
            <v>#N/A</v>
          </cell>
          <cell r="G40" t="e">
            <v>#N/A</v>
          </cell>
          <cell r="H40" t="e">
            <v>#N/A</v>
          </cell>
          <cell r="J40" t="e">
            <v>#N/A</v>
          </cell>
          <cell r="L40" t="e">
            <v>#N/A</v>
          </cell>
          <cell r="M40">
            <v>0</v>
          </cell>
          <cell r="N40" t="e">
            <v>#N/A</v>
          </cell>
          <cell r="O40" t="e">
            <v>#N/A</v>
          </cell>
          <cell r="P40">
            <v>0</v>
          </cell>
          <cell r="Q40" t="e">
            <v>#N/A</v>
          </cell>
          <cell r="R40" t="e">
            <v>#N/A</v>
          </cell>
          <cell r="S40" t="e">
            <v>#N/A</v>
          </cell>
        </row>
        <row r="41">
          <cell r="B41" t="str">
            <v xml:space="preserve">Comuniaciones y Prensa
</v>
          </cell>
          <cell r="C41">
            <v>0</v>
          </cell>
          <cell r="E41" t="e">
            <v>#N/A</v>
          </cell>
          <cell r="G41" t="e">
            <v>#N/A</v>
          </cell>
          <cell r="H41" t="e">
            <v>#N/A</v>
          </cell>
          <cell r="J41" t="e">
            <v>#N/A</v>
          </cell>
          <cell r="L41" t="e">
            <v>#N/A</v>
          </cell>
          <cell r="M41">
            <v>0</v>
          </cell>
          <cell r="N41" t="e">
            <v>#N/A</v>
          </cell>
          <cell r="O41" t="e">
            <v>#N/A</v>
          </cell>
          <cell r="P41">
            <v>0</v>
          </cell>
          <cell r="Q41" t="e">
            <v>#N/A</v>
          </cell>
          <cell r="R41" t="e">
            <v>#N/A</v>
          </cell>
          <cell r="S41" t="e">
            <v>#N/A</v>
          </cell>
        </row>
        <row r="42">
          <cell r="B42" t="str">
            <v xml:space="preserve">Comuniaciones y Prensa
</v>
          </cell>
          <cell r="C42">
            <v>0</v>
          </cell>
          <cell r="E42" t="e">
            <v>#N/A</v>
          </cell>
          <cell r="G42" t="e">
            <v>#N/A</v>
          </cell>
          <cell r="H42" t="e">
            <v>#N/A</v>
          </cell>
          <cell r="J42" t="e">
            <v>#N/A</v>
          </cell>
          <cell r="L42" t="e">
            <v>#N/A</v>
          </cell>
          <cell r="M42">
            <v>0</v>
          </cell>
          <cell r="N42" t="e">
            <v>#N/A</v>
          </cell>
          <cell r="O42" t="e">
            <v>#N/A</v>
          </cell>
          <cell r="P42">
            <v>0</v>
          </cell>
          <cell r="Q42" t="e">
            <v>#N/A</v>
          </cell>
          <cell r="R42" t="e">
            <v>#N/A</v>
          </cell>
          <cell r="S42" t="e">
            <v>#N/A</v>
          </cell>
        </row>
        <row r="43">
          <cell r="B43" t="str">
            <v xml:space="preserve">Comuniaciones y Prensa
</v>
          </cell>
          <cell r="C43">
            <v>0</v>
          </cell>
          <cell r="E43" t="e">
            <v>#N/A</v>
          </cell>
          <cell r="G43" t="e">
            <v>#N/A</v>
          </cell>
          <cell r="H43" t="e">
            <v>#N/A</v>
          </cell>
          <cell r="J43" t="e">
            <v>#N/A</v>
          </cell>
          <cell r="L43" t="e">
            <v>#N/A</v>
          </cell>
          <cell r="M43">
            <v>0</v>
          </cell>
          <cell r="N43" t="e">
            <v>#N/A</v>
          </cell>
          <cell r="O43" t="e">
            <v>#N/A</v>
          </cell>
          <cell r="P43">
            <v>0</v>
          </cell>
          <cell r="Q43" t="e">
            <v>#N/A</v>
          </cell>
          <cell r="R43" t="e">
            <v>#N/A</v>
          </cell>
          <cell r="S43" t="e">
            <v>#N/A</v>
          </cell>
        </row>
        <row r="44">
          <cell r="B44" t="str">
            <v xml:space="preserve">Comuniaciones y Prensa
</v>
          </cell>
          <cell r="C44">
            <v>0</v>
          </cell>
          <cell r="E44" t="e">
            <v>#N/A</v>
          </cell>
          <cell r="G44" t="e">
            <v>#N/A</v>
          </cell>
          <cell r="H44" t="e">
            <v>#N/A</v>
          </cell>
          <cell r="J44" t="e">
            <v>#N/A</v>
          </cell>
          <cell r="L44" t="e">
            <v>#N/A</v>
          </cell>
          <cell r="M44">
            <v>0</v>
          </cell>
          <cell r="N44" t="e">
            <v>#N/A</v>
          </cell>
          <cell r="O44" t="e">
            <v>#N/A</v>
          </cell>
          <cell r="P44">
            <v>0</v>
          </cell>
          <cell r="Q44" t="e">
            <v>#N/A</v>
          </cell>
          <cell r="R44" t="e">
            <v>#N/A</v>
          </cell>
          <cell r="S44" t="e">
            <v>#N/A</v>
          </cell>
        </row>
        <row r="45">
          <cell r="B45" t="str">
            <v xml:space="preserve">Comuniaciones y Prensa
</v>
          </cell>
          <cell r="C45">
            <v>0</v>
          </cell>
          <cell r="E45" t="e">
            <v>#N/A</v>
          </cell>
          <cell r="G45" t="e">
            <v>#N/A</v>
          </cell>
          <cell r="H45" t="e">
            <v>#N/A</v>
          </cell>
          <cell r="J45" t="e">
            <v>#N/A</v>
          </cell>
          <cell r="L45" t="e">
            <v>#N/A</v>
          </cell>
          <cell r="M45">
            <v>0</v>
          </cell>
          <cell r="N45" t="e">
            <v>#N/A</v>
          </cell>
          <cell r="O45" t="e">
            <v>#N/A</v>
          </cell>
          <cell r="P45">
            <v>0</v>
          </cell>
          <cell r="Q45" t="e">
            <v>#N/A</v>
          </cell>
          <cell r="R45" t="e">
            <v>#N/A</v>
          </cell>
          <cell r="S45" t="e">
            <v>#N/A</v>
          </cell>
        </row>
        <row r="46">
          <cell r="B46" t="str">
            <v xml:space="preserve">Comuniaciones y Prensa
</v>
          </cell>
          <cell r="C46">
            <v>0</v>
          </cell>
          <cell r="E46" t="e">
            <v>#N/A</v>
          </cell>
          <cell r="G46" t="e">
            <v>#N/A</v>
          </cell>
          <cell r="H46" t="e">
            <v>#N/A</v>
          </cell>
          <cell r="J46" t="e">
            <v>#N/A</v>
          </cell>
          <cell r="L46" t="e">
            <v>#N/A</v>
          </cell>
          <cell r="M46">
            <v>0</v>
          </cell>
          <cell r="N46" t="e">
            <v>#N/A</v>
          </cell>
          <cell r="O46" t="e">
            <v>#N/A</v>
          </cell>
          <cell r="P46">
            <v>0</v>
          </cell>
          <cell r="Q46" t="e">
            <v>#N/A</v>
          </cell>
          <cell r="R46" t="e">
            <v>#N/A</v>
          </cell>
          <cell r="S46" t="e">
            <v>#N/A</v>
          </cell>
        </row>
        <row r="47">
          <cell r="B47" t="str">
            <v xml:space="preserve">Comuniaciones y Prensa
</v>
          </cell>
          <cell r="C47">
            <v>0</v>
          </cell>
          <cell r="E47" t="e">
            <v>#N/A</v>
          </cell>
          <cell r="G47" t="e">
            <v>#N/A</v>
          </cell>
          <cell r="H47" t="e">
            <v>#N/A</v>
          </cell>
          <cell r="J47" t="e">
            <v>#N/A</v>
          </cell>
          <cell r="L47" t="e">
            <v>#N/A</v>
          </cell>
          <cell r="M47">
            <v>0</v>
          </cell>
          <cell r="N47" t="e">
            <v>#N/A</v>
          </cell>
          <cell r="O47" t="e">
            <v>#N/A</v>
          </cell>
          <cell r="P47">
            <v>0</v>
          </cell>
          <cell r="Q47" t="e">
            <v>#N/A</v>
          </cell>
          <cell r="R47" t="e">
            <v>#N/A</v>
          </cell>
          <cell r="S47" t="e">
            <v>#N/A</v>
          </cell>
        </row>
        <row r="48">
          <cell r="B48" t="str">
            <v xml:space="preserve">Comuniaciones y Prensa
</v>
          </cell>
          <cell r="C48">
            <v>0</v>
          </cell>
          <cell r="E48" t="e">
            <v>#N/A</v>
          </cell>
          <cell r="G48" t="e">
            <v>#N/A</v>
          </cell>
          <cell r="H48" t="e">
            <v>#N/A</v>
          </cell>
          <cell r="J48" t="e">
            <v>#N/A</v>
          </cell>
          <cell r="L48" t="e">
            <v>#N/A</v>
          </cell>
          <cell r="M48">
            <v>0</v>
          </cell>
          <cell r="N48" t="e">
            <v>#N/A</v>
          </cell>
          <cell r="O48" t="e">
            <v>#N/A</v>
          </cell>
          <cell r="P48">
            <v>0</v>
          </cell>
          <cell r="Q48" t="e">
            <v>#N/A</v>
          </cell>
          <cell r="R48" t="e">
            <v>#N/A</v>
          </cell>
          <cell r="S48" t="e">
            <v>#N/A</v>
          </cell>
        </row>
        <row r="49">
          <cell r="B49" t="str">
            <v xml:space="preserve">Comuniaciones y Prensa
</v>
          </cell>
          <cell r="C49">
            <v>0</v>
          </cell>
          <cell r="E49" t="e">
            <v>#N/A</v>
          </cell>
          <cell r="G49" t="e">
            <v>#N/A</v>
          </cell>
          <cell r="H49" t="e">
            <v>#N/A</v>
          </cell>
          <cell r="J49" t="e">
            <v>#N/A</v>
          </cell>
          <cell r="L49" t="e">
            <v>#N/A</v>
          </cell>
          <cell r="M49">
            <v>0</v>
          </cell>
          <cell r="N49" t="e">
            <v>#N/A</v>
          </cell>
          <cell r="O49" t="e">
            <v>#N/A</v>
          </cell>
          <cell r="P49">
            <v>0</v>
          </cell>
          <cell r="Q49" t="e">
            <v>#N/A</v>
          </cell>
          <cell r="R49" t="e">
            <v>#N/A</v>
          </cell>
          <cell r="S49" t="e">
            <v>#N/A</v>
          </cell>
        </row>
        <row r="50">
          <cell r="B50" t="str">
            <v xml:space="preserve">Comuniaciones y Prensa
</v>
          </cell>
          <cell r="C50">
            <v>0</v>
          </cell>
          <cell r="E50" t="e">
            <v>#N/A</v>
          </cell>
          <cell r="G50" t="e">
            <v>#N/A</v>
          </cell>
          <cell r="H50" t="e">
            <v>#N/A</v>
          </cell>
          <cell r="J50" t="e">
            <v>#N/A</v>
          </cell>
          <cell r="L50" t="e">
            <v>#N/A</v>
          </cell>
          <cell r="M50">
            <v>0</v>
          </cell>
          <cell r="N50" t="e">
            <v>#N/A</v>
          </cell>
          <cell r="O50" t="e">
            <v>#N/A</v>
          </cell>
          <cell r="P50">
            <v>0</v>
          </cell>
          <cell r="Q50" t="e">
            <v>#N/A</v>
          </cell>
          <cell r="R50" t="e">
            <v>#N/A</v>
          </cell>
          <cell r="S50" t="e">
            <v>#N/A</v>
          </cell>
        </row>
        <row r="51">
          <cell r="B51" t="str">
            <v xml:space="preserve">Comuniaciones y Prensa
</v>
          </cell>
          <cell r="C51">
            <v>0</v>
          </cell>
          <cell r="E51" t="e">
            <v>#N/A</v>
          </cell>
          <cell r="G51" t="e">
            <v>#N/A</v>
          </cell>
          <cell r="H51" t="e">
            <v>#N/A</v>
          </cell>
          <cell r="J51" t="e">
            <v>#N/A</v>
          </cell>
          <cell r="L51" t="e">
            <v>#N/A</v>
          </cell>
          <cell r="M51">
            <v>0</v>
          </cell>
          <cell r="N51" t="e">
            <v>#N/A</v>
          </cell>
          <cell r="O51" t="e">
            <v>#N/A</v>
          </cell>
          <cell r="P51">
            <v>0</v>
          </cell>
          <cell r="Q51" t="e">
            <v>#N/A</v>
          </cell>
          <cell r="R51" t="e">
            <v>#N/A</v>
          </cell>
          <cell r="S51" t="e">
            <v>#N/A</v>
          </cell>
        </row>
        <row r="52">
          <cell r="B52" t="str">
            <v xml:space="preserve">Comuniaciones y Prensa
</v>
          </cell>
          <cell r="C52">
            <v>0</v>
          </cell>
          <cell r="E52" t="e">
            <v>#N/A</v>
          </cell>
          <cell r="G52" t="e">
            <v>#N/A</v>
          </cell>
          <cell r="H52" t="e">
            <v>#N/A</v>
          </cell>
          <cell r="J52" t="e">
            <v>#N/A</v>
          </cell>
          <cell r="L52" t="e">
            <v>#N/A</v>
          </cell>
          <cell r="M52">
            <v>0</v>
          </cell>
          <cell r="N52" t="e">
            <v>#N/A</v>
          </cell>
          <cell r="O52" t="e">
            <v>#N/A</v>
          </cell>
          <cell r="P52">
            <v>0</v>
          </cell>
          <cell r="Q52" t="e">
            <v>#N/A</v>
          </cell>
          <cell r="R52" t="e">
            <v>#N/A</v>
          </cell>
          <cell r="S52" t="e">
            <v>#N/A</v>
          </cell>
        </row>
        <row r="53">
          <cell r="B53" t="str">
            <v xml:space="preserve">Comuniaciones y Prensa
</v>
          </cell>
          <cell r="C53">
            <v>0</v>
          </cell>
          <cell r="E53" t="e">
            <v>#N/A</v>
          </cell>
          <cell r="G53" t="e">
            <v>#N/A</v>
          </cell>
          <cell r="H53" t="e">
            <v>#N/A</v>
          </cell>
          <cell r="J53" t="e">
            <v>#N/A</v>
          </cell>
          <cell r="L53" t="e">
            <v>#N/A</v>
          </cell>
          <cell r="M53">
            <v>0</v>
          </cell>
          <cell r="N53" t="e">
            <v>#N/A</v>
          </cell>
          <cell r="O53" t="e">
            <v>#N/A</v>
          </cell>
          <cell r="P53">
            <v>0</v>
          </cell>
          <cell r="Q53" t="e">
            <v>#N/A</v>
          </cell>
          <cell r="R53" t="e">
            <v>#N/A</v>
          </cell>
          <cell r="S53" t="e">
            <v>#N/A</v>
          </cell>
        </row>
        <row r="54">
          <cell r="B54" t="str">
            <v xml:space="preserve">Comuniaciones y Prensa
</v>
          </cell>
          <cell r="C54">
            <v>0</v>
          </cell>
          <cell r="E54" t="e">
            <v>#N/A</v>
          </cell>
          <cell r="G54" t="e">
            <v>#N/A</v>
          </cell>
          <cell r="H54" t="e">
            <v>#N/A</v>
          </cell>
          <cell r="J54" t="e">
            <v>#N/A</v>
          </cell>
          <cell r="L54" t="e">
            <v>#N/A</v>
          </cell>
          <cell r="M54">
            <v>0</v>
          </cell>
          <cell r="N54" t="e">
            <v>#N/A</v>
          </cell>
          <cell r="O54" t="e">
            <v>#N/A</v>
          </cell>
          <cell r="P54">
            <v>0</v>
          </cell>
          <cell r="Q54" t="e">
            <v>#N/A</v>
          </cell>
          <cell r="R54" t="e">
            <v>#N/A</v>
          </cell>
          <cell r="S54" t="e">
            <v>#N/A</v>
          </cell>
        </row>
        <row r="55">
          <cell r="B55" t="str">
            <v xml:space="preserve">Comuniaciones y Prensa
</v>
          </cell>
          <cell r="C55">
            <v>0</v>
          </cell>
          <cell r="E55" t="e">
            <v>#N/A</v>
          </cell>
          <cell r="G55" t="e">
            <v>#N/A</v>
          </cell>
          <cell r="H55" t="e">
            <v>#N/A</v>
          </cell>
          <cell r="J55" t="e">
            <v>#N/A</v>
          </cell>
          <cell r="L55" t="e">
            <v>#N/A</v>
          </cell>
          <cell r="M55">
            <v>0</v>
          </cell>
          <cell r="N55" t="e">
            <v>#N/A</v>
          </cell>
          <cell r="O55" t="e">
            <v>#N/A</v>
          </cell>
          <cell r="P55">
            <v>0</v>
          </cell>
          <cell r="Q55" t="e">
            <v>#N/A</v>
          </cell>
          <cell r="R55" t="e">
            <v>#N/A</v>
          </cell>
          <cell r="S55" t="e">
            <v>#N/A</v>
          </cell>
        </row>
        <row r="56">
          <cell r="B56" t="str">
            <v xml:space="preserve">Comuniaciones y Prensa
</v>
          </cell>
          <cell r="C56">
            <v>0</v>
          </cell>
          <cell r="E56" t="e">
            <v>#N/A</v>
          </cell>
          <cell r="G56" t="e">
            <v>#N/A</v>
          </cell>
          <cell r="H56" t="e">
            <v>#N/A</v>
          </cell>
          <cell r="J56" t="e">
            <v>#N/A</v>
          </cell>
          <cell r="L56" t="e">
            <v>#N/A</v>
          </cell>
          <cell r="M56">
            <v>0</v>
          </cell>
          <cell r="N56" t="e">
            <v>#N/A</v>
          </cell>
          <cell r="O56" t="e">
            <v>#N/A</v>
          </cell>
          <cell r="P56">
            <v>0</v>
          </cell>
          <cell r="Q56" t="e">
            <v>#N/A</v>
          </cell>
          <cell r="R56" t="e">
            <v>#N/A</v>
          </cell>
          <cell r="S56" t="e">
            <v>#N/A</v>
          </cell>
        </row>
        <row r="57">
          <cell r="B57" t="str">
            <v xml:space="preserve">Comuniaciones y Prensa
</v>
          </cell>
          <cell r="C57">
            <v>0</v>
          </cell>
          <cell r="E57" t="e">
            <v>#N/A</v>
          </cell>
          <cell r="G57" t="e">
            <v>#N/A</v>
          </cell>
          <cell r="H57" t="e">
            <v>#N/A</v>
          </cell>
          <cell r="J57" t="e">
            <v>#N/A</v>
          </cell>
          <cell r="L57" t="e">
            <v>#N/A</v>
          </cell>
          <cell r="M57">
            <v>0</v>
          </cell>
          <cell r="N57" t="e">
            <v>#N/A</v>
          </cell>
          <cell r="O57" t="e">
            <v>#N/A</v>
          </cell>
          <cell r="P57">
            <v>0</v>
          </cell>
          <cell r="Q57" t="e">
            <v>#N/A</v>
          </cell>
          <cell r="R57" t="e">
            <v>#N/A</v>
          </cell>
          <cell r="S57" t="e">
            <v>#N/A</v>
          </cell>
        </row>
        <row r="58">
          <cell r="B58" t="str">
            <v xml:space="preserve">Comuniaciones y Prensa
</v>
          </cell>
          <cell r="C58">
            <v>0</v>
          </cell>
          <cell r="E58" t="e">
            <v>#N/A</v>
          </cell>
          <cell r="G58" t="e">
            <v>#N/A</v>
          </cell>
          <cell r="H58" t="e">
            <v>#N/A</v>
          </cell>
          <cell r="J58" t="e">
            <v>#N/A</v>
          </cell>
          <cell r="L58" t="e">
            <v>#N/A</v>
          </cell>
          <cell r="M58">
            <v>0</v>
          </cell>
          <cell r="N58" t="e">
            <v>#N/A</v>
          </cell>
          <cell r="O58" t="e">
            <v>#N/A</v>
          </cell>
          <cell r="P58">
            <v>0</v>
          </cell>
          <cell r="Q58" t="e">
            <v>#N/A</v>
          </cell>
          <cell r="R58" t="e">
            <v>#N/A</v>
          </cell>
          <cell r="S58" t="e">
            <v>#N/A</v>
          </cell>
        </row>
        <row r="59">
          <cell r="B59" t="str">
            <v xml:space="preserve">Comuniaciones y Prensa
</v>
          </cell>
          <cell r="C59">
            <v>0</v>
          </cell>
          <cell r="E59" t="e">
            <v>#N/A</v>
          </cell>
          <cell r="G59" t="e">
            <v>#N/A</v>
          </cell>
          <cell r="H59" t="e">
            <v>#N/A</v>
          </cell>
          <cell r="J59" t="e">
            <v>#N/A</v>
          </cell>
          <cell r="L59" t="e">
            <v>#N/A</v>
          </cell>
          <cell r="M59">
            <v>0</v>
          </cell>
          <cell r="N59" t="e">
            <v>#N/A</v>
          </cell>
          <cell r="O59" t="e">
            <v>#N/A</v>
          </cell>
          <cell r="P59">
            <v>0</v>
          </cell>
          <cell r="Q59" t="e">
            <v>#N/A</v>
          </cell>
          <cell r="R59" t="e">
            <v>#N/A</v>
          </cell>
          <cell r="S59" t="e">
            <v>#N/A</v>
          </cell>
        </row>
        <row r="60">
          <cell r="B60" t="str">
            <v xml:space="preserve">Comuniaciones y Prensa
</v>
          </cell>
          <cell r="C60">
            <v>0</v>
          </cell>
          <cell r="E60" t="e">
            <v>#N/A</v>
          </cell>
          <cell r="G60" t="e">
            <v>#N/A</v>
          </cell>
          <cell r="H60" t="e">
            <v>#N/A</v>
          </cell>
          <cell r="J60" t="e">
            <v>#N/A</v>
          </cell>
          <cell r="L60" t="e">
            <v>#N/A</v>
          </cell>
          <cell r="M60">
            <v>0</v>
          </cell>
          <cell r="N60" t="e">
            <v>#N/A</v>
          </cell>
          <cell r="O60" t="e">
            <v>#N/A</v>
          </cell>
          <cell r="P60">
            <v>0</v>
          </cell>
          <cell r="Q60" t="e">
            <v>#N/A</v>
          </cell>
          <cell r="R60" t="e">
            <v>#N/A</v>
          </cell>
          <cell r="S60" t="e">
            <v>#N/A</v>
          </cell>
        </row>
        <row r="61">
          <cell r="B61" t="str">
            <v xml:space="preserve">Comuniaciones y Prensa
</v>
          </cell>
          <cell r="C61">
            <v>0</v>
          </cell>
          <cell r="E61" t="e">
            <v>#N/A</v>
          </cell>
          <cell r="G61" t="e">
            <v>#N/A</v>
          </cell>
          <cell r="H61" t="e">
            <v>#N/A</v>
          </cell>
          <cell r="J61" t="e">
            <v>#N/A</v>
          </cell>
          <cell r="L61" t="e">
            <v>#N/A</v>
          </cell>
          <cell r="M61">
            <v>0</v>
          </cell>
          <cell r="N61" t="e">
            <v>#N/A</v>
          </cell>
          <cell r="O61" t="e">
            <v>#N/A</v>
          </cell>
          <cell r="P61">
            <v>0</v>
          </cell>
          <cell r="Q61" t="e">
            <v>#N/A</v>
          </cell>
          <cell r="R61" t="e">
            <v>#N/A</v>
          </cell>
          <cell r="S61" t="e">
            <v>#N/A</v>
          </cell>
        </row>
        <row r="62">
          <cell r="B62" t="str">
            <v xml:space="preserve">Comuniaciones y Prensa
</v>
          </cell>
          <cell r="C62">
            <v>0</v>
          </cell>
          <cell r="E62" t="e">
            <v>#N/A</v>
          </cell>
          <cell r="G62" t="e">
            <v>#N/A</v>
          </cell>
          <cell r="H62" t="e">
            <v>#N/A</v>
          </cell>
          <cell r="J62" t="e">
            <v>#N/A</v>
          </cell>
          <cell r="L62" t="e">
            <v>#N/A</v>
          </cell>
          <cell r="M62">
            <v>0</v>
          </cell>
          <cell r="N62" t="e">
            <v>#N/A</v>
          </cell>
          <cell r="O62" t="e">
            <v>#N/A</v>
          </cell>
          <cell r="P62">
            <v>0</v>
          </cell>
          <cell r="Q62" t="e">
            <v>#N/A</v>
          </cell>
          <cell r="R62" t="e">
            <v>#N/A</v>
          </cell>
          <cell r="S62" t="e">
            <v>#N/A</v>
          </cell>
        </row>
        <row r="63">
          <cell r="B63" t="str">
            <v xml:space="preserve">Comuniaciones y Prensa
</v>
          </cell>
          <cell r="C63">
            <v>0</v>
          </cell>
          <cell r="E63" t="e">
            <v>#N/A</v>
          </cell>
          <cell r="G63" t="e">
            <v>#N/A</v>
          </cell>
          <cell r="H63" t="e">
            <v>#N/A</v>
          </cell>
          <cell r="J63" t="e">
            <v>#N/A</v>
          </cell>
          <cell r="L63" t="e">
            <v>#N/A</v>
          </cell>
          <cell r="M63">
            <v>0</v>
          </cell>
          <cell r="N63" t="e">
            <v>#N/A</v>
          </cell>
          <cell r="O63" t="e">
            <v>#N/A</v>
          </cell>
          <cell r="P63">
            <v>0</v>
          </cell>
          <cell r="Q63" t="e">
            <v>#N/A</v>
          </cell>
          <cell r="R63" t="e">
            <v>#N/A</v>
          </cell>
          <cell r="S63" t="e">
            <v>#N/A</v>
          </cell>
        </row>
        <row r="64">
          <cell r="B64" t="str">
            <v xml:space="preserve">Comuniaciones y Prensa
</v>
          </cell>
          <cell r="C64">
            <v>0</v>
          </cell>
          <cell r="E64" t="e">
            <v>#N/A</v>
          </cell>
          <cell r="G64" t="e">
            <v>#N/A</v>
          </cell>
          <cell r="H64" t="e">
            <v>#N/A</v>
          </cell>
          <cell r="J64" t="e">
            <v>#N/A</v>
          </cell>
          <cell r="L64" t="e">
            <v>#N/A</v>
          </cell>
          <cell r="M64">
            <v>0</v>
          </cell>
          <cell r="N64" t="e">
            <v>#N/A</v>
          </cell>
          <cell r="O64" t="e">
            <v>#N/A</v>
          </cell>
          <cell r="P64">
            <v>0</v>
          </cell>
          <cell r="Q64" t="e">
            <v>#N/A</v>
          </cell>
          <cell r="R64" t="e">
            <v>#N/A</v>
          </cell>
          <cell r="S64" t="e">
            <v>#N/A</v>
          </cell>
        </row>
        <row r="65">
          <cell r="B65" t="str">
            <v xml:space="preserve">Comuniaciones y Prensa
</v>
          </cell>
          <cell r="C65">
            <v>0</v>
          </cell>
          <cell r="E65" t="e">
            <v>#N/A</v>
          </cell>
          <cell r="G65" t="e">
            <v>#N/A</v>
          </cell>
          <cell r="H65" t="e">
            <v>#N/A</v>
          </cell>
          <cell r="J65" t="e">
            <v>#N/A</v>
          </cell>
          <cell r="L65" t="e">
            <v>#N/A</v>
          </cell>
          <cell r="M65">
            <v>0</v>
          </cell>
          <cell r="N65" t="e">
            <v>#N/A</v>
          </cell>
          <cell r="O65" t="e">
            <v>#N/A</v>
          </cell>
          <cell r="P65">
            <v>0</v>
          </cell>
          <cell r="Q65" t="e">
            <v>#N/A</v>
          </cell>
          <cell r="R65" t="e">
            <v>#N/A</v>
          </cell>
          <cell r="S65" t="e">
            <v>#N/A</v>
          </cell>
        </row>
        <row r="66">
          <cell r="B66" t="str">
            <v xml:space="preserve">Comuniaciones y Prensa
</v>
          </cell>
          <cell r="C66">
            <v>0</v>
          </cell>
          <cell r="E66" t="e">
            <v>#N/A</v>
          </cell>
          <cell r="G66" t="e">
            <v>#N/A</v>
          </cell>
          <cell r="H66" t="e">
            <v>#N/A</v>
          </cell>
          <cell r="J66" t="e">
            <v>#N/A</v>
          </cell>
          <cell r="L66" t="e">
            <v>#N/A</v>
          </cell>
          <cell r="M66">
            <v>0</v>
          </cell>
          <cell r="N66" t="e">
            <v>#N/A</v>
          </cell>
          <cell r="O66" t="e">
            <v>#N/A</v>
          </cell>
          <cell r="P66">
            <v>0</v>
          </cell>
          <cell r="Q66" t="e">
            <v>#N/A</v>
          </cell>
          <cell r="R66" t="e">
            <v>#N/A</v>
          </cell>
          <cell r="S66" t="e">
            <v>#N/A</v>
          </cell>
        </row>
        <row r="67">
          <cell r="B67" t="str">
            <v xml:space="preserve">Comuniaciones y Prensa
</v>
          </cell>
          <cell r="C67">
            <v>0</v>
          </cell>
          <cell r="E67" t="e">
            <v>#N/A</v>
          </cell>
          <cell r="G67" t="e">
            <v>#N/A</v>
          </cell>
          <cell r="H67" t="e">
            <v>#N/A</v>
          </cell>
          <cell r="J67" t="e">
            <v>#N/A</v>
          </cell>
          <cell r="L67" t="e">
            <v>#N/A</v>
          </cell>
          <cell r="M67">
            <v>0</v>
          </cell>
          <cell r="N67" t="e">
            <v>#N/A</v>
          </cell>
          <cell r="O67" t="e">
            <v>#N/A</v>
          </cell>
          <cell r="P67">
            <v>0</v>
          </cell>
          <cell r="Q67" t="e">
            <v>#N/A</v>
          </cell>
          <cell r="R67" t="e">
            <v>#N/A</v>
          </cell>
          <cell r="S67" t="e">
            <v>#N/A</v>
          </cell>
        </row>
        <row r="68">
          <cell r="B68" t="str">
            <v xml:space="preserve">Comuniaciones y Prensa
</v>
          </cell>
          <cell r="C68">
            <v>0</v>
          </cell>
          <cell r="E68" t="e">
            <v>#N/A</v>
          </cell>
          <cell r="G68" t="e">
            <v>#N/A</v>
          </cell>
          <cell r="H68" t="e">
            <v>#N/A</v>
          </cell>
          <cell r="J68" t="e">
            <v>#N/A</v>
          </cell>
          <cell r="L68" t="e">
            <v>#N/A</v>
          </cell>
          <cell r="M68">
            <v>0</v>
          </cell>
          <cell r="N68" t="e">
            <v>#N/A</v>
          </cell>
          <cell r="O68" t="e">
            <v>#N/A</v>
          </cell>
          <cell r="P68">
            <v>0</v>
          </cell>
          <cell r="Q68" t="e">
            <v>#N/A</v>
          </cell>
          <cell r="R68" t="e">
            <v>#N/A</v>
          </cell>
          <cell r="S68" t="e">
            <v>#N/A</v>
          </cell>
        </row>
        <row r="69">
          <cell r="B69" t="str">
            <v xml:space="preserve">Comuniaciones y Prensa
</v>
          </cell>
          <cell r="C69">
            <v>0</v>
          </cell>
          <cell r="E69" t="e">
            <v>#N/A</v>
          </cell>
          <cell r="G69" t="e">
            <v>#N/A</v>
          </cell>
          <cell r="H69" t="e">
            <v>#N/A</v>
          </cell>
          <cell r="J69" t="e">
            <v>#N/A</v>
          </cell>
          <cell r="L69" t="e">
            <v>#N/A</v>
          </cell>
          <cell r="M69">
            <v>0</v>
          </cell>
          <cell r="N69" t="e">
            <v>#N/A</v>
          </cell>
          <cell r="O69" t="e">
            <v>#N/A</v>
          </cell>
          <cell r="P69">
            <v>0</v>
          </cell>
          <cell r="Q69" t="e">
            <v>#N/A</v>
          </cell>
          <cell r="R69" t="e">
            <v>#N/A</v>
          </cell>
          <cell r="S69" t="e">
            <v>#N/A</v>
          </cell>
        </row>
        <row r="70">
          <cell r="B70" t="str">
            <v xml:space="preserve">Comuniaciones y Prensa
</v>
          </cell>
          <cell r="C70">
            <v>0</v>
          </cell>
          <cell r="E70" t="e">
            <v>#N/A</v>
          </cell>
          <cell r="G70" t="e">
            <v>#N/A</v>
          </cell>
          <cell r="H70" t="e">
            <v>#N/A</v>
          </cell>
          <cell r="J70" t="e">
            <v>#N/A</v>
          </cell>
          <cell r="L70" t="e">
            <v>#N/A</v>
          </cell>
          <cell r="M70">
            <v>0</v>
          </cell>
          <cell r="N70" t="e">
            <v>#N/A</v>
          </cell>
          <cell r="O70" t="e">
            <v>#N/A</v>
          </cell>
          <cell r="P70">
            <v>0</v>
          </cell>
          <cell r="Q70" t="e">
            <v>#N/A</v>
          </cell>
          <cell r="R70" t="e">
            <v>#N/A</v>
          </cell>
          <cell r="S70" t="e">
            <v>#N/A</v>
          </cell>
        </row>
        <row r="71">
          <cell r="B71" t="str">
            <v xml:space="preserve">Comuniaciones y Prensa
</v>
          </cell>
          <cell r="C71">
            <v>0</v>
          </cell>
          <cell r="E71" t="e">
            <v>#N/A</v>
          </cell>
          <cell r="G71" t="e">
            <v>#N/A</v>
          </cell>
          <cell r="H71" t="e">
            <v>#N/A</v>
          </cell>
          <cell r="J71" t="e">
            <v>#N/A</v>
          </cell>
          <cell r="L71" t="e">
            <v>#N/A</v>
          </cell>
          <cell r="M71">
            <v>0</v>
          </cell>
          <cell r="N71" t="e">
            <v>#N/A</v>
          </cell>
          <cell r="O71" t="e">
            <v>#N/A</v>
          </cell>
          <cell r="P71">
            <v>0</v>
          </cell>
          <cell r="Q71" t="e">
            <v>#N/A</v>
          </cell>
          <cell r="R71" t="e">
            <v>#N/A</v>
          </cell>
          <cell r="S71" t="e">
            <v>#N/A</v>
          </cell>
        </row>
        <row r="72">
          <cell r="B72" t="str">
            <v xml:space="preserve">Comuniaciones y Prensa
</v>
          </cell>
          <cell r="C72">
            <v>0</v>
          </cell>
          <cell r="E72" t="e">
            <v>#N/A</v>
          </cell>
          <cell r="G72" t="e">
            <v>#N/A</v>
          </cell>
          <cell r="H72" t="e">
            <v>#N/A</v>
          </cell>
          <cell r="J72" t="e">
            <v>#N/A</v>
          </cell>
          <cell r="L72" t="e">
            <v>#N/A</v>
          </cell>
          <cell r="M72">
            <v>0</v>
          </cell>
          <cell r="N72" t="e">
            <v>#N/A</v>
          </cell>
          <cell r="O72" t="e">
            <v>#N/A</v>
          </cell>
          <cell r="P72">
            <v>0</v>
          </cell>
          <cell r="Q72" t="e">
            <v>#N/A</v>
          </cell>
          <cell r="R72" t="e">
            <v>#N/A</v>
          </cell>
          <cell r="S72" t="e">
            <v>#N/A</v>
          </cell>
        </row>
        <row r="73">
          <cell r="B73" t="str">
            <v xml:space="preserve">Comuniaciones y Prensa
</v>
          </cell>
          <cell r="C73">
            <v>0</v>
          </cell>
          <cell r="E73" t="e">
            <v>#N/A</v>
          </cell>
          <cell r="G73" t="e">
            <v>#N/A</v>
          </cell>
          <cell r="H73" t="e">
            <v>#N/A</v>
          </cell>
          <cell r="J73" t="e">
            <v>#N/A</v>
          </cell>
          <cell r="L73" t="e">
            <v>#N/A</v>
          </cell>
          <cell r="M73">
            <v>0</v>
          </cell>
          <cell r="N73" t="e">
            <v>#N/A</v>
          </cell>
          <cell r="O73" t="e">
            <v>#N/A</v>
          </cell>
          <cell r="P73">
            <v>0</v>
          </cell>
          <cell r="Q73" t="e">
            <v>#N/A</v>
          </cell>
          <cell r="R73" t="e">
            <v>#N/A</v>
          </cell>
          <cell r="S73" t="e">
            <v>#N/A</v>
          </cell>
        </row>
        <row r="74">
          <cell r="B74" t="str">
            <v xml:space="preserve">Comuniaciones y Prensa
</v>
          </cell>
          <cell r="C74">
            <v>0</v>
          </cell>
          <cell r="E74" t="e">
            <v>#N/A</v>
          </cell>
          <cell r="G74" t="e">
            <v>#N/A</v>
          </cell>
          <cell r="H74" t="e">
            <v>#N/A</v>
          </cell>
          <cell r="J74" t="e">
            <v>#N/A</v>
          </cell>
          <cell r="L74" t="e">
            <v>#N/A</v>
          </cell>
          <cell r="M74">
            <v>0</v>
          </cell>
          <cell r="N74" t="e">
            <v>#N/A</v>
          </cell>
          <cell r="O74" t="e">
            <v>#N/A</v>
          </cell>
          <cell r="P74">
            <v>0</v>
          </cell>
          <cell r="Q74" t="e">
            <v>#N/A</v>
          </cell>
          <cell r="R74" t="e">
            <v>#N/A</v>
          </cell>
          <cell r="S74" t="e">
            <v>#N/A</v>
          </cell>
        </row>
        <row r="75">
          <cell r="B75" t="str">
            <v xml:space="preserve">Comuniaciones y Prensa
</v>
          </cell>
          <cell r="C75">
            <v>0</v>
          </cell>
          <cell r="E75" t="e">
            <v>#N/A</v>
          </cell>
          <cell r="G75" t="e">
            <v>#N/A</v>
          </cell>
          <cell r="H75" t="e">
            <v>#N/A</v>
          </cell>
          <cell r="J75" t="e">
            <v>#N/A</v>
          </cell>
          <cell r="L75" t="e">
            <v>#N/A</v>
          </cell>
          <cell r="M75">
            <v>0</v>
          </cell>
          <cell r="N75" t="e">
            <v>#N/A</v>
          </cell>
          <cell r="O75" t="e">
            <v>#N/A</v>
          </cell>
          <cell r="P75">
            <v>0</v>
          </cell>
          <cell r="Q75" t="e">
            <v>#N/A</v>
          </cell>
          <cell r="R75" t="e">
            <v>#N/A</v>
          </cell>
          <cell r="S75" t="e">
            <v>#N/A</v>
          </cell>
        </row>
        <row r="76">
          <cell r="B76" t="str">
            <v xml:space="preserve">Comuniaciones y Prensa
</v>
          </cell>
          <cell r="C76">
            <v>0</v>
          </cell>
          <cell r="E76" t="e">
            <v>#N/A</v>
          </cell>
          <cell r="G76" t="e">
            <v>#N/A</v>
          </cell>
          <cell r="H76" t="e">
            <v>#N/A</v>
          </cell>
          <cell r="J76" t="e">
            <v>#N/A</v>
          </cell>
          <cell r="L76" t="e">
            <v>#N/A</v>
          </cell>
          <cell r="M76">
            <v>0</v>
          </cell>
          <cell r="N76" t="e">
            <v>#N/A</v>
          </cell>
          <cell r="O76" t="e">
            <v>#N/A</v>
          </cell>
          <cell r="P76">
            <v>0</v>
          </cell>
          <cell r="Q76" t="e">
            <v>#N/A</v>
          </cell>
          <cell r="R76" t="e">
            <v>#N/A</v>
          </cell>
          <cell r="S76" t="e">
            <v>#N/A</v>
          </cell>
        </row>
        <row r="77">
          <cell r="B77" t="str">
            <v xml:space="preserve">Comuniaciones y Prensa
</v>
          </cell>
          <cell r="C77">
            <v>0</v>
          </cell>
          <cell r="E77" t="e">
            <v>#N/A</v>
          </cell>
          <cell r="G77" t="e">
            <v>#N/A</v>
          </cell>
          <cell r="H77" t="e">
            <v>#N/A</v>
          </cell>
          <cell r="J77" t="e">
            <v>#N/A</v>
          </cell>
          <cell r="L77" t="e">
            <v>#N/A</v>
          </cell>
          <cell r="M77">
            <v>0</v>
          </cell>
          <cell r="N77" t="e">
            <v>#N/A</v>
          </cell>
          <cell r="O77" t="e">
            <v>#N/A</v>
          </cell>
          <cell r="P77">
            <v>0</v>
          </cell>
          <cell r="Q77" t="e">
            <v>#N/A</v>
          </cell>
          <cell r="R77" t="e">
            <v>#N/A</v>
          </cell>
          <cell r="S77" t="e">
            <v>#N/A</v>
          </cell>
        </row>
        <row r="78">
          <cell r="B78" t="str">
            <v xml:space="preserve">Comuniaciones y Prensa
</v>
          </cell>
          <cell r="C78">
            <v>0</v>
          </cell>
          <cell r="E78" t="e">
            <v>#N/A</v>
          </cell>
          <cell r="G78" t="e">
            <v>#N/A</v>
          </cell>
          <cell r="H78" t="e">
            <v>#N/A</v>
          </cell>
          <cell r="J78" t="e">
            <v>#N/A</v>
          </cell>
          <cell r="L78" t="e">
            <v>#N/A</v>
          </cell>
          <cell r="M78">
            <v>0</v>
          </cell>
          <cell r="N78" t="e">
            <v>#N/A</v>
          </cell>
          <cell r="O78" t="e">
            <v>#N/A</v>
          </cell>
          <cell r="P78">
            <v>0</v>
          </cell>
          <cell r="Q78" t="e">
            <v>#N/A</v>
          </cell>
          <cell r="R78" t="e">
            <v>#N/A</v>
          </cell>
          <cell r="S78" t="e">
            <v>#N/A</v>
          </cell>
        </row>
        <row r="79">
          <cell r="B79" t="str">
            <v xml:space="preserve">Comuniaciones y Prensa
</v>
          </cell>
          <cell r="C79">
            <v>0</v>
          </cell>
          <cell r="E79" t="e">
            <v>#N/A</v>
          </cell>
          <cell r="G79" t="e">
            <v>#N/A</v>
          </cell>
          <cell r="H79" t="e">
            <v>#N/A</v>
          </cell>
          <cell r="J79" t="e">
            <v>#N/A</v>
          </cell>
          <cell r="L79" t="e">
            <v>#N/A</v>
          </cell>
          <cell r="M79">
            <v>0</v>
          </cell>
          <cell r="N79" t="e">
            <v>#N/A</v>
          </cell>
          <cell r="O79" t="e">
            <v>#N/A</v>
          </cell>
          <cell r="P79">
            <v>0</v>
          </cell>
          <cell r="Q79" t="e">
            <v>#N/A</v>
          </cell>
          <cell r="R79" t="e">
            <v>#N/A</v>
          </cell>
          <cell r="S79" t="e">
            <v>#N/A</v>
          </cell>
        </row>
        <row r="80">
          <cell r="B80" t="str">
            <v xml:space="preserve">Comuniaciones y Prensa
</v>
          </cell>
          <cell r="C80">
            <v>0</v>
          </cell>
          <cell r="E80" t="e">
            <v>#N/A</v>
          </cell>
          <cell r="G80" t="e">
            <v>#N/A</v>
          </cell>
          <cell r="H80" t="e">
            <v>#N/A</v>
          </cell>
          <cell r="J80" t="e">
            <v>#N/A</v>
          </cell>
          <cell r="L80" t="e">
            <v>#N/A</v>
          </cell>
          <cell r="M80">
            <v>0</v>
          </cell>
          <cell r="N80" t="e">
            <v>#N/A</v>
          </cell>
          <cell r="O80" t="e">
            <v>#N/A</v>
          </cell>
          <cell r="P80">
            <v>0</v>
          </cell>
          <cell r="Q80" t="e">
            <v>#N/A</v>
          </cell>
          <cell r="R80" t="e">
            <v>#N/A</v>
          </cell>
          <cell r="S80" t="e">
            <v>#N/A</v>
          </cell>
        </row>
        <row r="81">
          <cell r="B81" t="str">
            <v xml:space="preserve">Comuniaciones y Prensa
</v>
          </cell>
          <cell r="C81">
            <v>0</v>
          </cell>
          <cell r="E81" t="e">
            <v>#N/A</v>
          </cell>
          <cell r="G81" t="e">
            <v>#N/A</v>
          </cell>
          <cell r="H81" t="e">
            <v>#N/A</v>
          </cell>
          <cell r="J81" t="e">
            <v>#N/A</v>
          </cell>
          <cell r="L81" t="e">
            <v>#N/A</v>
          </cell>
          <cell r="M81">
            <v>0</v>
          </cell>
          <cell r="N81" t="e">
            <v>#N/A</v>
          </cell>
          <cell r="O81" t="e">
            <v>#N/A</v>
          </cell>
          <cell r="P81">
            <v>0</v>
          </cell>
          <cell r="Q81" t="e">
            <v>#N/A</v>
          </cell>
          <cell r="R81" t="e">
            <v>#N/A</v>
          </cell>
          <cell r="S81" t="e">
            <v>#N/A</v>
          </cell>
        </row>
        <row r="82">
          <cell r="B82" t="str">
            <v xml:space="preserve">Comuniaciones y Prensa
</v>
          </cell>
          <cell r="C82">
            <v>0</v>
          </cell>
          <cell r="E82" t="e">
            <v>#N/A</v>
          </cell>
          <cell r="G82" t="e">
            <v>#N/A</v>
          </cell>
          <cell r="H82" t="e">
            <v>#N/A</v>
          </cell>
          <cell r="J82" t="e">
            <v>#N/A</v>
          </cell>
          <cell r="L82" t="e">
            <v>#N/A</v>
          </cell>
          <cell r="M82">
            <v>0</v>
          </cell>
          <cell r="N82" t="e">
            <v>#N/A</v>
          </cell>
          <cell r="O82" t="e">
            <v>#N/A</v>
          </cell>
          <cell r="P82">
            <v>0</v>
          </cell>
          <cell r="Q82" t="e">
            <v>#N/A</v>
          </cell>
          <cell r="R82" t="e">
            <v>#N/A</v>
          </cell>
          <cell r="S82" t="e">
            <v>#N/A</v>
          </cell>
        </row>
        <row r="83">
          <cell r="B83" t="str">
            <v xml:space="preserve">Comuniaciones y Prensa
</v>
          </cell>
          <cell r="C83">
            <v>0</v>
          </cell>
          <cell r="E83" t="e">
            <v>#N/A</v>
          </cell>
          <cell r="G83" t="e">
            <v>#N/A</v>
          </cell>
          <cell r="H83" t="e">
            <v>#N/A</v>
          </cell>
          <cell r="J83" t="e">
            <v>#N/A</v>
          </cell>
          <cell r="L83" t="e">
            <v>#N/A</v>
          </cell>
          <cell r="M83">
            <v>0</v>
          </cell>
          <cell r="N83" t="e">
            <v>#N/A</v>
          </cell>
          <cell r="O83" t="e">
            <v>#N/A</v>
          </cell>
          <cell r="P83">
            <v>0</v>
          </cell>
          <cell r="Q83" t="e">
            <v>#N/A</v>
          </cell>
          <cell r="R83" t="e">
            <v>#N/A</v>
          </cell>
          <cell r="S83" t="e">
            <v>#N/A</v>
          </cell>
        </row>
        <row r="84">
          <cell r="B84" t="str">
            <v xml:space="preserve">Comuniaciones y Prensa
</v>
          </cell>
          <cell r="C84">
            <v>0</v>
          </cell>
          <cell r="E84" t="e">
            <v>#N/A</v>
          </cell>
          <cell r="G84" t="e">
            <v>#N/A</v>
          </cell>
          <cell r="H84" t="e">
            <v>#N/A</v>
          </cell>
          <cell r="J84" t="e">
            <v>#N/A</v>
          </cell>
          <cell r="L84" t="e">
            <v>#N/A</v>
          </cell>
          <cell r="M84">
            <v>0</v>
          </cell>
          <cell r="N84" t="e">
            <v>#N/A</v>
          </cell>
          <cell r="O84" t="e">
            <v>#N/A</v>
          </cell>
          <cell r="P84">
            <v>0</v>
          </cell>
          <cell r="Q84" t="e">
            <v>#N/A</v>
          </cell>
          <cell r="R84" t="e">
            <v>#N/A</v>
          </cell>
          <cell r="S84" t="e">
            <v>#N/A</v>
          </cell>
        </row>
        <row r="85">
          <cell r="B85" t="str">
            <v xml:space="preserve">Comuniaciones y Prensa
</v>
          </cell>
          <cell r="C85">
            <v>0</v>
          </cell>
          <cell r="E85" t="e">
            <v>#N/A</v>
          </cell>
          <cell r="G85" t="e">
            <v>#N/A</v>
          </cell>
          <cell r="H85" t="e">
            <v>#N/A</v>
          </cell>
          <cell r="J85" t="e">
            <v>#N/A</v>
          </cell>
          <cell r="L85" t="e">
            <v>#N/A</v>
          </cell>
          <cell r="M85">
            <v>0</v>
          </cell>
          <cell r="N85" t="e">
            <v>#N/A</v>
          </cell>
          <cell r="O85" t="e">
            <v>#N/A</v>
          </cell>
          <cell r="P85">
            <v>0</v>
          </cell>
          <cell r="Q85" t="e">
            <v>#N/A</v>
          </cell>
          <cell r="R85" t="e">
            <v>#N/A</v>
          </cell>
          <cell r="S85" t="e">
            <v>#N/A</v>
          </cell>
        </row>
        <row r="86">
          <cell r="B86" t="str">
            <v xml:space="preserve">Comuniaciones y Prensa
</v>
          </cell>
          <cell r="C86">
            <v>0</v>
          </cell>
          <cell r="E86" t="e">
            <v>#N/A</v>
          </cell>
          <cell r="G86" t="e">
            <v>#N/A</v>
          </cell>
          <cell r="H86" t="e">
            <v>#N/A</v>
          </cell>
          <cell r="J86" t="e">
            <v>#N/A</v>
          </cell>
          <cell r="L86" t="e">
            <v>#N/A</v>
          </cell>
          <cell r="M86">
            <v>0</v>
          </cell>
          <cell r="N86" t="e">
            <v>#N/A</v>
          </cell>
          <cell r="O86" t="e">
            <v>#N/A</v>
          </cell>
          <cell r="P86">
            <v>0</v>
          </cell>
          <cell r="Q86" t="e">
            <v>#N/A</v>
          </cell>
          <cell r="R86" t="e">
            <v>#N/A</v>
          </cell>
          <cell r="S86" t="e">
            <v>#N/A</v>
          </cell>
        </row>
        <row r="87">
          <cell r="B87" t="str">
            <v xml:space="preserve">Comuniaciones y Prensa
</v>
          </cell>
          <cell r="C87">
            <v>0</v>
          </cell>
          <cell r="E87" t="e">
            <v>#N/A</v>
          </cell>
          <cell r="G87" t="e">
            <v>#N/A</v>
          </cell>
          <cell r="H87" t="e">
            <v>#N/A</v>
          </cell>
          <cell r="J87" t="e">
            <v>#N/A</v>
          </cell>
          <cell r="L87" t="e">
            <v>#N/A</v>
          </cell>
          <cell r="M87">
            <v>0</v>
          </cell>
          <cell r="N87" t="e">
            <v>#N/A</v>
          </cell>
          <cell r="O87" t="e">
            <v>#N/A</v>
          </cell>
          <cell r="P87">
            <v>0</v>
          </cell>
          <cell r="Q87" t="e">
            <v>#N/A</v>
          </cell>
          <cell r="R87" t="e">
            <v>#N/A</v>
          </cell>
          <cell r="S87" t="e">
            <v>#N/A</v>
          </cell>
        </row>
        <row r="88">
          <cell r="B88" t="str">
            <v xml:space="preserve">Comuniaciones y Prensa
</v>
          </cell>
          <cell r="C88">
            <v>0</v>
          </cell>
          <cell r="E88" t="e">
            <v>#N/A</v>
          </cell>
          <cell r="G88" t="e">
            <v>#N/A</v>
          </cell>
          <cell r="H88" t="e">
            <v>#N/A</v>
          </cell>
          <cell r="J88" t="e">
            <v>#N/A</v>
          </cell>
          <cell r="L88" t="e">
            <v>#N/A</v>
          </cell>
          <cell r="M88">
            <v>0</v>
          </cell>
          <cell r="N88" t="e">
            <v>#N/A</v>
          </cell>
          <cell r="O88" t="e">
            <v>#N/A</v>
          </cell>
          <cell r="P88">
            <v>0</v>
          </cell>
          <cell r="Q88" t="e">
            <v>#N/A</v>
          </cell>
          <cell r="R88" t="e">
            <v>#N/A</v>
          </cell>
          <cell r="S88" t="e">
            <v>#N/A</v>
          </cell>
        </row>
        <row r="89">
          <cell r="B89" t="str">
            <v xml:space="preserve">Comuniaciones y Prensa
</v>
          </cell>
          <cell r="C89">
            <v>0</v>
          </cell>
          <cell r="E89" t="e">
            <v>#N/A</v>
          </cell>
          <cell r="G89" t="e">
            <v>#N/A</v>
          </cell>
          <cell r="H89" t="e">
            <v>#N/A</v>
          </cell>
          <cell r="J89" t="e">
            <v>#N/A</v>
          </cell>
          <cell r="L89" t="e">
            <v>#N/A</v>
          </cell>
          <cell r="M89">
            <v>0</v>
          </cell>
          <cell r="N89" t="e">
            <v>#N/A</v>
          </cell>
          <cell r="O89" t="e">
            <v>#N/A</v>
          </cell>
          <cell r="P89">
            <v>0</v>
          </cell>
          <cell r="Q89" t="e">
            <v>#N/A</v>
          </cell>
          <cell r="R89" t="e">
            <v>#N/A</v>
          </cell>
          <cell r="S89" t="e">
            <v>#N/A</v>
          </cell>
        </row>
      </sheetData>
      <sheetData sheetId="3" refreshError="1"/>
      <sheetData sheetId="4" refreshError="1"/>
      <sheetData sheetId="5" refreshError="1"/>
      <sheetData sheetId="6">
        <row r="32">
          <cell r="B32" t="str">
            <v>Comunicación Estratégica</v>
          </cell>
          <cell r="C32" t="str">
            <v>Asesorar, diseñar e implementar estrategias de comunicación para la movilidad y pedagogía social en la promoción de la garantía de derechos de las niñas, niños, adolescentes y las familias, así como divulgar la gestión del ICBF y posicionar su imagen.</v>
          </cell>
          <cell r="D32" t="str">
            <v>CE</v>
          </cell>
        </row>
        <row r="33">
          <cell r="B33" t="str">
            <v>Coordinación y Articulación del SNBF y Agentes</v>
          </cell>
          <cell r="C33" t="str">
            <v>Coordinar a los agentes e instancias del Sistema Nacional de Bienestar Familiar para lograr la protección integral de Niños, Niñas, adolescentes y el fortalecimiento familiar, con enfoque diferencial en todo el territorio nacional y gestionar alianzas para apoyar los programas y proyectos del ICBF</v>
          </cell>
          <cell r="D33" t="str">
            <v>SNBF</v>
          </cell>
        </row>
        <row r="34">
          <cell r="B34" t="str">
            <v>Direccionamiento Estratégico</v>
          </cell>
          <cell r="C34" t="str">
            <v>Orientar a la entidad en la definición, formulación y evaluación de las políticas, planes, programas, lineamientos y proyectos para lograr el cumplimiento de la misión institucional y responsabilidades asignadas al Instituto.</v>
          </cell>
          <cell r="D34" t="str">
            <v>DE</v>
          </cell>
        </row>
        <row r="35">
          <cell r="B35" t="str">
            <v>Gestión de la Tecnología e Información</v>
          </cell>
          <cell r="C35" t="str">
            <v>Orientar la gestión de las Tecnologías de la Información y las Comunicaciones – TIC - articulada con la estrategia de negocio, generando valor en el marco de las políticas y lineamientos establecidos por la autoridad competente.</v>
          </cell>
          <cell r="D35" t="str">
            <v>GTI</v>
          </cell>
        </row>
        <row r="36">
          <cell r="B36" t="str">
            <v>Mejora e Innovación</v>
          </cell>
          <cell r="C36" t="str">
            <v>Liderar la implementación del Sistema de Gestión y fomentar la cultura de la calidad, a través de la generación de estrategias, metodologías y planes, con un enfoque de gestión por procesos y pensamiento basado en riesgos que conduzcan a la mejora continua, innovación, gestión del conocimiento y excelencia en la prestación del Servicio.</v>
          </cell>
          <cell r="D36" t="str">
            <v>MI</v>
          </cell>
        </row>
        <row r="37">
          <cell r="B37" t="str">
            <v>Promoción y Prevención</v>
          </cell>
          <cell r="C37" t="str">
            <v>Liderar de manera articulada el diseño y desarrollo de planes, programas, proyectos y modalidades para la promoción de derechos y la prevención de vulneraciones en el marco de un enfoque integral para la población objetivo del ICBF</v>
          </cell>
          <cell r="D37" t="str">
            <v>PP</v>
          </cell>
        </row>
        <row r="38">
          <cell r="B38" t="str">
            <v>Protección</v>
          </cell>
          <cell r="C38" t="str">
            <v>Liderar el diseño, actualización y desarrollo de planes, programas, proyectos y modalidades, asegurando actuaciones oportunas y con calidad, que restablezcan los derechos de los niños, niñas, adolescentes y jóvenes en situación de inobservancia, amenaza, vulneración o en conflicto con la ley</v>
          </cell>
          <cell r="D38" t="str">
            <v>P</v>
          </cell>
        </row>
        <row r="39">
          <cell r="B39" t="str">
            <v>Relación con el Ciudadano</v>
          </cell>
          <cell r="C39" t="str">
            <v>Acercar el ICBF a la ciudadanía, a través del acceso a la información, los servicios y el impulso a la participación ciudadana</v>
          </cell>
          <cell r="D39" t="str">
            <v>RC</v>
          </cell>
        </row>
        <row r="40">
          <cell r="B40" t="str">
            <v>Adquisición de Bienes y Servicios</v>
          </cell>
          <cell r="C40" t="str">
            <v>Adquirir los Bienes y servicios que requiere la entidad para el cumplimiento de su misión institucional, con criterios de calidad, eficiencia y oportunidad bajo los parámetros de ley establecidos.</v>
          </cell>
          <cell r="D40" t="str">
            <v>AB</v>
          </cell>
        </row>
        <row r="41">
          <cell r="B41" t="str">
            <v>Gestión del Talento Humano</v>
          </cell>
          <cell r="C41" t="str">
            <v>Atraer, vincular y desarrollar al mejor talento humano garantizando la aplicación de las normas que rigen a los colaboradores para lograr el cumplimiento de los objetivos institucionales.</v>
          </cell>
          <cell r="D41" t="str">
            <v>GTH</v>
          </cell>
        </row>
        <row r="42">
          <cell r="B42" t="str">
            <v>Gestión Financiera</v>
          </cell>
          <cell r="C42" t="str">
            <v>Liderar el manejo eficiente de los recursos financieros, el seguimiento y control del recaudo, presupuesto, tesorería y contabilidad.</v>
          </cell>
          <cell r="D42" t="str">
            <v>GF</v>
          </cell>
        </row>
        <row r="43">
          <cell r="B43" t="str">
            <v>Gestión Jurídica</v>
          </cell>
          <cell r="C43" t="str">
            <v>Asesorar jurídicamente los asuntos de carácter misional, estratégico y administrativo del ICBF;  mediante el análisis, el estudio normativo, constitucional y doctrinario, formulando conceptos, estrategias constitucionales, actos administrativos y realizando el cobro coactivo, ejerciendo la defensa judicial, administrativa y extrajudicial del Instituto; para garantizar el efectivo cumplimiento de la misión, los objetivos de la entidad y evitando los riesgos de desviación en la aplicación normativa.</v>
          </cell>
          <cell r="D43" t="str">
            <v>GJ</v>
          </cell>
        </row>
        <row r="44">
          <cell r="B44" t="str">
            <v>Servicios Administrativos</v>
          </cell>
          <cell r="C44" t="str">
            <v>Gestionar, administrar y controlar los recursos, bienes y servicios de apoyo para garantizar la misionalidad del Instituto Colombiano de Bienestar familiar.</v>
          </cell>
          <cell r="D44" t="str">
            <v>SA</v>
          </cell>
        </row>
        <row r="45">
          <cell r="B45" t="str">
            <v>Evaluación Independiente</v>
          </cell>
          <cell r="C45" t="str">
            <v>Apoyar a la Dirección en la toma de decisiones y generación de acciones orientadas al cumplimiento de objetivos, metas y obligaciones, mediante la realización de auditorías, evaluaciones, seguimientos, asesorías y la coordinación y/o atención a requerimientos externos.</v>
          </cell>
          <cell r="D45" t="str">
            <v>EI</v>
          </cell>
        </row>
        <row r="46">
          <cell r="B46" t="str">
            <v>Inspección, Vigilancia y Control</v>
          </cell>
          <cell r="C46" t="str">
            <v>Realizar inspeccion vigilancia y control de la prestacion de servicio publico de bienestar familiar para determinar las condiciones de cumplimiento de la normatividad vigente de acuerdo a la modalidad de servicio prestado</v>
          </cell>
          <cell r="D46" t="str">
            <v>IVC</v>
          </cell>
        </row>
        <row r="47">
          <cell r="B47" t="str">
            <v>Monitoreo y Seguimiento a la Gestión</v>
          </cell>
          <cell r="C47" t="str">
            <v>Diseñar, recolectar, sistematizar y analizar los datos y la información generada por los procesos del ICBF en el desarrollo de sus actividades, con el fin de realizar seguimiento a la gestión institucional, y contribuir a la toma de decisiones basada en evidencias y a la mejora continua de la entidad</v>
          </cell>
          <cell r="D47" t="str">
            <v>MS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Y TRATAMIENTO RIESGOS"/>
      <sheetName val="AYUDA"/>
      <sheetName val="DATOS"/>
      <sheetName val="Copia de Formato Matriz Riesgos"/>
    </sheetNames>
    <sheetDataSet>
      <sheetData sheetId="0"/>
      <sheetData sheetId="1"/>
      <sheetData sheetId="2" refreshError="1">
        <row r="25">
          <cell r="D25" t="str">
            <v>BAJO-TRIVIAL 1</v>
          </cell>
          <cell r="E25" t="str">
            <v>BAJO-ACEPTABLE 2</v>
          </cell>
          <cell r="F25" t="str">
            <v>MODERADO 3</v>
          </cell>
          <cell r="G25" t="str">
            <v>ALTA-IMPORTANTE 4</v>
          </cell>
          <cell r="H25" t="str">
            <v>ALTA-IMPORTANTE 5</v>
          </cell>
        </row>
        <row r="26">
          <cell r="D26" t="str">
            <v>BAJO-TRIVIAL 2</v>
          </cell>
          <cell r="E26" t="str">
            <v>BAJO-ACEPTABLE 4</v>
          </cell>
          <cell r="F26" t="str">
            <v>MODERADO 6</v>
          </cell>
          <cell r="G26" t="str">
            <v>ALTA-IMPORTANTE 8</v>
          </cell>
          <cell r="H26" t="str">
            <v>EXTREMA-INACEPTABLE 5</v>
          </cell>
        </row>
        <row r="27">
          <cell r="D27" t="str">
            <v>BAJO-TRIVIAL 3</v>
          </cell>
          <cell r="E27" t="str">
            <v>MODERADO 6</v>
          </cell>
          <cell r="F27" t="str">
            <v>ALTA-IMPORTANTE 9</v>
          </cell>
          <cell r="G27" t="str">
            <v>EXTREMA-INACEPTABLE 12</v>
          </cell>
          <cell r="H27" t="str">
            <v>EXTREMA-INACEPTABLE 15</v>
          </cell>
        </row>
        <row r="28">
          <cell r="D28" t="str">
            <v>MODERADO 4</v>
          </cell>
          <cell r="E28" t="str">
            <v>ALTA-IMPORTANTE 8</v>
          </cell>
          <cell r="F28" t="str">
            <v>ALTA-IMPORTANTE 12</v>
          </cell>
          <cell r="G28" t="str">
            <v>EXTREMA-INACEPTABLE 16</v>
          </cell>
          <cell r="H28" t="str">
            <v>EXTREMA-INACEPTABLE 20</v>
          </cell>
        </row>
        <row r="29">
          <cell r="D29" t="str">
            <v>ALTA-IMPORTANTE 5</v>
          </cell>
          <cell r="E29" t="str">
            <v>ALTA-IMPORTANTE 10</v>
          </cell>
          <cell r="F29" t="str">
            <v>EXTREMA-INACEPTABLE 15</v>
          </cell>
          <cell r="G29" t="str">
            <v>EXTREMA-INACEPTABLE 20</v>
          </cell>
          <cell r="H29" t="str">
            <v>EXTREMA-INACEPTABLE 25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Y TRATAMIENTO RIESGOS"/>
      <sheetName val="AYUDA"/>
      <sheetName val="DATOS"/>
      <sheetName val="Formato Matriz Riesgos SGSI OCI"/>
    </sheetNames>
    <sheetDataSet>
      <sheetData sheetId="0"/>
      <sheetData sheetId="1"/>
      <sheetData sheetId="2" refreshError="1"/>
      <sheetData sheetId="3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a16" displayName="Tabla16" ref="A1:B6" totalsRowShown="0" headerRowDxfId="56">
  <autoFilter ref="A1:B6" xr:uid="{00000000-0009-0000-0100-000010000000}"/>
  <tableColumns count="2">
    <tableColumn id="1" xr3:uid="{00000000-0010-0000-0000-000001000000}" name="PROBABILIDAD"/>
    <tableColumn id="2" xr3:uid="{00000000-0010-0000-0000-000002000000}" name="Ite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APOYO_DIAGNOSTICO_Y_TERAPEUTICO" displayName="APOYO_DIAGNOSTICO_Y_TERAPEUTICO" ref="F2:F7" totalsRowShown="0" headerRowDxfId="34" dataDxfId="33">
  <autoFilter ref="F2:F7" xr:uid="{00000000-0009-0000-0100-000006000000}"/>
  <tableColumns count="1">
    <tableColumn id="1" xr3:uid="{00000000-0010-0000-0900-000001000000}" name="APOYO_DIAGNOSTICO_Y_TERAPEUTICO" dataDxfId="3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ATENCION_AL_USUARIO" displayName="ATENCION_AL_USUARIO" ref="G2:G5" totalsRowShown="0" headerRowDxfId="31" dataDxfId="30">
  <autoFilter ref="G2:G5" xr:uid="{00000000-0009-0000-0100-000007000000}"/>
  <tableColumns count="1">
    <tableColumn id="1" xr3:uid="{00000000-0010-0000-0A00-000001000000}" name="SISTEMA_DE_INFORMACION_Y_ATENCION_AL_USUARIO" dataDxfId="2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VIGILANCIA_EPIDEMIOLOGICA" displayName="VIGILANCIA_EPIDEMIOLOGICA" ref="H2:H3" totalsRowShown="0" headerRowDxfId="28" dataDxfId="27">
  <autoFilter ref="H2:H3" xr:uid="{00000000-0009-0000-0100-000008000000}"/>
  <tableColumns count="1">
    <tableColumn id="1" xr3:uid="{00000000-0010-0000-0B00-000001000000}" name="VIGILANCIA_EPIDEMIOLOGICA" dataDxfId="2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C000000}" name="ADMINISTRACION_DE_RECURSOS_FINANCIEROS" displayName="ADMINISTRACION_DE_RECURSOS_FINANCIEROS" ref="I2:I7" totalsRowShown="0" headerRowDxfId="25" dataDxfId="24">
  <autoFilter ref="I2:I7" xr:uid="{00000000-0009-0000-0100-000009000000}"/>
  <tableColumns count="1">
    <tableColumn id="1" xr3:uid="{00000000-0010-0000-0C00-000001000000}" name="ADMINISTRACION_DE_RECURSOS_FINANCIEROS" dataDxfId="2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D000000}" name="APOYO_ADMINISTRATIVO_Y_LOGISTICO" displayName="APOYO_ADMINISTRATIVO_Y_LOGISTICO" ref="J2:J12" totalsRowShown="0" headerRowDxfId="22" dataDxfId="21">
  <autoFilter ref="J2:J12" xr:uid="{00000000-0009-0000-0100-00000A000000}"/>
  <tableColumns count="1">
    <tableColumn id="1" xr3:uid="{00000000-0010-0000-0D00-000001000000}" name="APOYO_ADMINISTRATIVO_Y_LOGISTICO" dataDxfId="2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AUDITORIA_DE_LA_CALIDAD" displayName="AUDITORIA_DE_LA_CALIDAD" ref="K2:K5" totalsRowShown="0" headerRowDxfId="19" dataDxfId="18">
  <autoFilter ref="K2:K5" xr:uid="{00000000-0009-0000-0100-00000B000000}"/>
  <tableColumns count="1">
    <tableColumn id="1" xr3:uid="{00000000-0010-0000-0E00-000001000000}" name="AUDITORIA_DE_LA_CALIDAD" dataDxfId="17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F000000}" name="CONTROL_INTERNO" displayName="CONTROL_INTERNO" ref="L2:L7" totalsRowShown="0" headerRowDxfId="16" dataDxfId="15">
  <autoFilter ref="L2:L7" xr:uid="{00000000-0009-0000-0100-00000C000000}"/>
  <tableColumns count="1">
    <tableColumn id="1" xr3:uid="{00000000-0010-0000-0F00-000001000000}" name="CONTROL_INTERNO" dataDxfId="1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0000000}" name="TablaSiglas" displayName="TablaSiglas" ref="A24:D71" totalsRowShown="0" headerRowBorderDxfId="13" tableBorderDxfId="12">
  <autoFilter ref="A24:D71" xr:uid="{00000000-0009-0000-0100-00000D000000}"/>
  <tableColumns count="4">
    <tableColumn id="1" xr3:uid="{00000000-0010-0000-1000-000001000000}" name="Tipo de Proceso" dataDxfId="11"/>
    <tableColumn id="2" xr3:uid="{00000000-0010-0000-1000-000002000000}" name="Sigla de Tipo de Proceso" dataDxfId="10"/>
    <tableColumn id="3" xr3:uid="{00000000-0010-0000-1000-000003000000}" name="Proceso" dataDxfId="9"/>
    <tableColumn id="4" xr3:uid="{00000000-0010-0000-1000-000004000000}" name="Sigla de Proceso" dataDxfId="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Tabla14" displayName="Tabla14" ref="A74:B78" totalsRowShown="0" headerRowDxfId="7" dataDxfId="6">
  <autoFilter ref="A74:B78" xr:uid="{00000000-0009-0000-0100-00000E000000}"/>
  <tableColumns count="2">
    <tableColumn id="1" xr3:uid="{00000000-0010-0000-1100-000001000000}" name="TIPO" dataDxfId="5"/>
    <tableColumn id="2" xr3:uid="{00000000-0010-0000-1100-000002000000}" name="SIGLA_T" dataDxfId="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2000000}" name="Tabla15" displayName="Tabla15" ref="A81:B128" totalsRowShown="0" headerRowBorderDxfId="3" tableBorderDxfId="2">
  <autoFilter ref="A81:B128" xr:uid="{00000000-0009-0000-0100-00000F000000}"/>
  <tableColumns count="2">
    <tableColumn id="1" xr3:uid="{00000000-0010-0000-1200-000001000000}" name="Proceso" dataDxfId="1"/>
    <tableColumn id="2" xr3:uid="{00000000-0010-0000-1200-000002000000}" name="Sigla_Proces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la17" displayName="Tabla17" ref="A8:B13" totalsRowShown="0">
  <autoFilter ref="A8:B13" xr:uid="{00000000-0009-0000-0100-000011000000}"/>
  <tableColumns count="2">
    <tableColumn id="1" xr3:uid="{00000000-0010-0000-0100-000001000000}" name="IMPLACTO"/>
    <tableColumn id="2" xr3:uid="{00000000-0010-0000-0100-000002000000}" name="ITE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2000000}" name="Tabla20" displayName="Tabla20" ref="E2:I8" totalsRowShown="0" headerRowDxfId="55" tableBorderDxfId="54" headerRowCellStyle="Normal 2">
  <autoFilter ref="E2:I8" xr:uid="{00000000-0009-0000-0100-000014000000}"/>
  <tableColumns count="5">
    <tableColumn id="1" xr3:uid="{00000000-0010-0000-0200-000001000000}" name="Leve"/>
    <tableColumn id="2" xr3:uid="{00000000-0010-0000-0200-000002000000}" name="Menor" dataDxfId="53"/>
    <tableColumn id="3" xr3:uid="{00000000-0010-0000-0200-000003000000}" name="Moderado" dataDxfId="52"/>
    <tableColumn id="4" xr3:uid="{00000000-0010-0000-0200-000004000000}" name="Mayor" dataDxfId="51"/>
    <tableColumn id="5" xr3:uid="{00000000-0010-0000-0200-000005000000}" name="Catastrófico" dataDxfId="5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3000000}" name="Tabla21" displayName="Tabla21" ref="A15:B18" totalsRowShown="0">
  <autoFilter ref="A15:B18" xr:uid="{00000000-0009-0000-0100-000015000000}"/>
  <tableColumns count="2">
    <tableColumn id="1" xr3:uid="{00000000-0010-0000-0300-000001000000}" name="DISEÑO Y EJECUCION"/>
    <tableColumn id="2" xr3:uid="{00000000-0010-0000-0300-000002000000}" name="ITE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GERENCIA" displayName="GERENCIA" ref="A2:A3" totalsRowShown="0" headerRowDxfId="49" dataDxfId="48">
  <autoFilter ref="A2:A3" xr:uid="{00000000-0009-0000-0100-000001000000}"/>
  <tableColumns count="1">
    <tableColumn id="1" xr3:uid="{00000000-0010-0000-0400-000001000000}" name="GERENCIA" dataDxfId="4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PLANEACION" displayName="PLANEACION" ref="B2:B4" totalsRowShown="0" headerRowDxfId="46" dataDxfId="45">
  <autoFilter ref="B2:B4" xr:uid="{00000000-0009-0000-0100-000002000000}"/>
  <tableColumns count="1">
    <tableColumn id="1" xr3:uid="{00000000-0010-0000-0500-000001000000}" name="PLANEACION" dataDxfId="4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JURIDICA" displayName="JURIDICA" ref="C2:C5" totalsRowShown="0" headerRowDxfId="43" dataDxfId="42">
  <autoFilter ref="C2:C5" xr:uid="{00000000-0009-0000-0100-000003000000}"/>
  <tableColumns count="1">
    <tableColumn id="1" xr3:uid="{00000000-0010-0000-0600-000001000000}" name="JURIDICA" dataDxfId="4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SERVICIOS_AMBULATORIOS" displayName="SERVICIOS_AMBULATORIOS" ref="D2:D6" totalsRowShown="0" headerRowDxfId="40" dataDxfId="39">
  <autoFilter ref="D2:D6" xr:uid="{00000000-0009-0000-0100-000004000000}"/>
  <tableColumns count="1">
    <tableColumn id="1" xr3:uid="{00000000-0010-0000-0700-000001000000}" name="SERVICIOS_AMBULATORIOS" dataDxfId="3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SERVICIOS_INTRAHOSPITALARIOS" displayName="SERVICIOS_INTRAHOSPITALARIOS" ref="E2:E5" totalsRowShown="0" headerRowDxfId="37" dataDxfId="36">
  <autoFilter ref="E2:E5" xr:uid="{00000000-0009-0000-0100-000005000000}"/>
  <tableColumns count="1">
    <tableColumn id="1" xr3:uid="{00000000-0010-0000-0800-000001000000}" name="SERVICIOS_INTRAHOSPITALARIOS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S98"/>
  <sheetViews>
    <sheetView tabSelected="1" zoomScale="78" zoomScaleNormal="78" workbookViewId="0">
      <selection activeCell="G13" sqref="G13"/>
    </sheetView>
  </sheetViews>
  <sheetFormatPr baseColWidth="10" defaultRowHeight="15" x14ac:dyDescent="0.25"/>
  <cols>
    <col min="1" max="1" width="19.7109375" customWidth="1"/>
    <col min="2" max="2" width="5.28515625" hidden="1" customWidth="1"/>
    <col min="3" max="3" width="13.140625" customWidth="1"/>
    <col min="4" max="4" width="9.5703125" hidden="1" customWidth="1"/>
    <col min="5" max="5" width="18" customWidth="1"/>
    <col min="6" max="6" width="8.140625" hidden="1" customWidth="1"/>
    <col min="7" max="7" width="30.7109375" bestFit="1" customWidth="1"/>
    <col min="8" max="8" width="25.5703125" customWidth="1"/>
    <col min="9" max="9" width="8.28515625" hidden="1" customWidth="1"/>
    <col min="10" max="10" width="35.140625" style="4" customWidth="1"/>
    <col min="11" max="11" width="35.140625" customWidth="1"/>
    <col min="12" max="12" width="35.140625" style="4" customWidth="1"/>
    <col min="13" max="13" width="32.85546875" customWidth="1"/>
    <col min="14" max="14" width="25.7109375" style="41" customWidth="1"/>
    <col min="15" max="15" width="20.85546875" customWidth="1"/>
    <col min="16" max="16" width="26.7109375" customWidth="1"/>
    <col min="17" max="17" width="20.85546875" customWidth="1"/>
    <col min="18" max="18" width="48.28515625" customWidth="1"/>
    <col min="19" max="19" width="20.85546875" customWidth="1"/>
    <col min="20" max="20" width="24.140625" customWidth="1"/>
    <col min="21" max="21" width="24.42578125" customWidth="1"/>
    <col min="22" max="22" width="20.85546875" customWidth="1"/>
    <col min="23" max="23" width="20.85546875" hidden="1" customWidth="1"/>
    <col min="24" max="24" width="20.85546875" customWidth="1"/>
    <col min="25" max="25" width="20.85546875" hidden="1" customWidth="1"/>
    <col min="26" max="26" width="25.85546875" style="4" customWidth="1"/>
    <col min="27" max="27" width="35.85546875" customWidth="1"/>
    <col min="28" max="28" width="20.85546875" customWidth="1"/>
    <col min="29" max="29" width="8.28515625" hidden="1" customWidth="1"/>
    <col min="30" max="30" width="20.85546875" customWidth="1"/>
    <col min="31" max="31" width="8.140625" hidden="1" customWidth="1"/>
    <col min="32" max="32" width="20.85546875" style="4" customWidth="1"/>
    <col min="33" max="34" width="20.85546875" customWidth="1"/>
    <col min="35" max="35" width="14.5703125" hidden="1" customWidth="1"/>
    <col min="36" max="36" width="14.7109375" hidden="1" customWidth="1"/>
    <col min="37" max="37" width="0" hidden="1" customWidth="1"/>
    <col min="38" max="38" width="13.7109375" hidden="1" customWidth="1"/>
    <col min="39" max="39" width="30" style="4" bestFit="1" customWidth="1"/>
    <col min="40" max="40" width="25.28515625" style="4" customWidth="1"/>
    <col min="41" max="41" width="20" customWidth="1"/>
    <col min="42" max="42" width="21.85546875" style="4" customWidth="1"/>
    <col min="43" max="43" width="31.140625" customWidth="1"/>
    <col min="44" max="44" width="26.7109375" customWidth="1"/>
    <col min="45" max="45" width="16.42578125" customWidth="1"/>
  </cols>
  <sheetData>
    <row r="1" spans="1:45" s="1" customFormat="1" ht="11.25" customHeight="1" x14ac:dyDescent="0.25">
      <c r="A1" s="150"/>
      <c r="B1" s="151"/>
      <c r="C1" s="151"/>
      <c r="D1" s="151"/>
      <c r="E1" s="151"/>
      <c r="F1" s="147" t="s">
        <v>401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1"/>
      <c r="AS1" s="142"/>
    </row>
    <row r="2" spans="1:45" s="1" customFormat="1" ht="22.5" customHeight="1" x14ac:dyDescent="0.25">
      <c r="A2" s="152"/>
      <c r="B2" s="153"/>
      <c r="C2" s="153"/>
      <c r="D2" s="153"/>
      <c r="E2" s="153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3"/>
      <c r="AS2" s="144"/>
    </row>
    <row r="3" spans="1:45" s="1" customFormat="1" ht="22.5" customHeight="1" x14ac:dyDescent="0.25">
      <c r="A3" s="152"/>
      <c r="B3" s="153"/>
      <c r="C3" s="153"/>
      <c r="D3" s="153"/>
      <c r="E3" s="153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3"/>
      <c r="AS3" s="144"/>
    </row>
    <row r="4" spans="1:45" s="1" customFormat="1" ht="22.5" customHeight="1" x14ac:dyDescent="0.25">
      <c r="A4" s="152"/>
      <c r="B4" s="153"/>
      <c r="C4" s="153"/>
      <c r="D4" s="153"/>
      <c r="E4" s="153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3"/>
      <c r="AS4" s="144"/>
    </row>
    <row r="5" spans="1:45" s="1" customFormat="1" ht="17.25" customHeight="1" x14ac:dyDescent="0.25">
      <c r="A5" s="152"/>
      <c r="B5" s="153"/>
      <c r="C5" s="153"/>
      <c r="D5" s="153"/>
      <c r="E5" s="153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3"/>
      <c r="AS5" s="144"/>
    </row>
    <row r="6" spans="1:45" s="1" customFormat="1" ht="21" customHeight="1" x14ac:dyDescent="0.25">
      <c r="A6" s="152"/>
      <c r="B6" s="153"/>
      <c r="C6" s="153"/>
      <c r="D6" s="153"/>
      <c r="E6" s="153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3"/>
      <c r="AS6" s="144"/>
    </row>
    <row r="7" spans="1:45" s="1" customFormat="1" ht="26.25" customHeight="1" thickBot="1" x14ac:dyDescent="0.3">
      <c r="A7" s="154"/>
      <c r="B7" s="155"/>
      <c r="C7" s="155"/>
      <c r="D7" s="155"/>
      <c r="E7" s="155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5"/>
      <c r="AS7" s="146"/>
    </row>
    <row r="8" spans="1:45" s="81" customFormat="1" ht="16.5" customHeight="1" x14ac:dyDescent="0.25">
      <c r="A8" s="158" t="s">
        <v>402</v>
      </c>
      <c r="B8" s="159"/>
      <c r="C8" s="159"/>
      <c r="D8" s="159"/>
      <c r="E8" s="159"/>
      <c r="F8" s="159"/>
      <c r="G8" s="80"/>
      <c r="H8" s="80"/>
      <c r="I8" s="80"/>
      <c r="J8" s="137"/>
      <c r="K8" s="80"/>
      <c r="L8" s="80"/>
      <c r="M8" s="80"/>
      <c r="N8" s="80"/>
      <c r="O8" s="80"/>
      <c r="P8" s="80"/>
      <c r="Q8" s="80"/>
      <c r="R8" s="138" t="s">
        <v>404</v>
      </c>
      <c r="S8" s="140"/>
      <c r="T8" s="14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156" t="s">
        <v>403</v>
      </c>
      <c r="AR8" s="156"/>
      <c r="AS8" s="157"/>
    </row>
    <row r="9" spans="1:45" s="126" customFormat="1" ht="17.25" customHeight="1" x14ac:dyDescent="0.25">
      <c r="A9" s="139" t="s">
        <v>0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 t="s">
        <v>1</v>
      </c>
      <c r="W9" s="139"/>
      <c r="X9" s="139"/>
      <c r="Y9" s="139"/>
      <c r="Z9" s="139"/>
      <c r="AA9" s="139" t="s">
        <v>2</v>
      </c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 t="s">
        <v>3</v>
      </c>
      <c r="AO9" s="139"/>
      <c r="AP9" s="139"/>
      <c r="AQ9" s="139" t="s">
        <v>362</v>
      </c>
      <c r="AR9" s="139" t="s">
        <v>4</v>
      </c>
      <c r="AS9" s="139" t="s">
        <v>5</v>
      </c>
    </row>
    <row r="10" spans="1:45" s="126" customFormat="1" ht="17.25" customHeight="1" x14ac:dyDescent="0.25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</row>
    <row r="11" spans="1:45" s="127" customFormat="1" ht="21" hidden="1" customHeight="1" x14ac:dyDescent="0.25">
      <c r="A11" s="129"/>
      <c r="B11" s="129"/>
      <c r="C11" s="129"/>
      <c r="D11" s="129"/>
      <c r="E11" s="129"/>
      <c r="F11" s="129"/>
      <c r="G11" s="129"/>
      <c r="H11" s="129"/>
      <c r="I11" s="129"/>
      <c r="J11" s="130"/>
      <c r="K11" s="129"/>
      <c r="L11" s="130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0"/>
      <c r="AA11" s="129"/>
      <c r="AB11" s="129"/>
      <c r="AC11" s="129"/>
      <c r="AD11" s="129"/>
      <c r="AE11" s="129"/>
      <c r="AF11" s="130"/>
      <c r="AG11" s="129"/>
      <c r="AH11" s="129"/>
      <c r="AI11" s="129"/>
      <c r="AJ11" s="129"/>
      <c r="AK11" s="129"/>
      <c r="AL11" s="129"/>
      <c r="AM11" s="130"/>
      <c r="AN11" s="130"/>
      <c r="AO11" s="129"/>
      <c r="AP11" s="130"/>
      <c r="AQ11" s="131"/>
      <c r="AR11" s="139"/>
      <c r="AS11" s="139"/>
    </row>
    <row r="12" spans="1:45" s="128" customFormat="1" ht="92.25" customHeight="1" x14ac:dyDescent="0.25">
      <c r="A12" s="132" t="s">
        <v>6</v>
      </c>
      <c r="B12" s="132" t="s">
        <v>203</v>
      </c>
      <c r="C12" s="132" t="s">
        <v>84</v>
      </c>
      <c r="D12" s="132" t="s">
        <v>204</v>
      </c>
      <c r="E12" s="132" t="s">
        <v>31</v>
      </c>
      <c r="F12" s="132" t="s">
        <v>183</v>
      </c>
      <c r="G12" s="132" t="s">
        <v>7</v>
      </c>
      <c r="H12" s="132" t="s">
        <v>8</v>
      </c>
      <c r="I12" s="132" t="s">
        <v>185</v>
      </c>
      <c r="J12" s="132" t="s">
        <v>9</v>
      </c>
      <c r="K12" s="132" t="s">
        <v>10</v>
      </c>
      <c r="L12" s="132" t="s">
        <v>11</v>
      </c>
      <c r="M12" s="132" t="s">
        <v>12</v>
      </c>
      <c r="N12" s="132" t="s">
        <v>13</v>
      </c>
      <c r="O12" s="132" t="s">
        <v>14</v>
      </c>
      <c r="P12" s="133" t="s">
        <v>15</v>
      </c>
      <c r="Q12" s="133" t="s">
        <v>16</v>
      </c>
      <c r="R12" s="132" t="s">
        <v>17</v>
      </c>
      <c r="S12" s="134" t="s">
        <v>18</v>
      </c>
      <c r="T12" s="133" t="s">
        <v>19</v>
      </c>
      <c r="U12" s="133" t="s">
        <v>20</v>
      </c>
      <c r="V12" s="135" t="s">
        <v>21</v>
      </c>
      <c r="W12" s="136" t="s">
        <v>205</v>
      </c>
      <c r="X12" s="135" t="s">
        <v>22</v>
      </c>
      <c r="Y12" s="136" t="s">
        <v>219</v>
      </c>
      <c r="Z12" s="132" t="s">
        <v>23</v>
      </c>
      <c r="AA12" s="132" t="s">
        <v>24</v>
      </c>
      <c r="AB12" s="135" t="s">
        <v>265</v>
      </c>
      <c r="AC12" s="135" t="s">
        <v>250</v>
      </c>
      <c r="AD12" s="135" t="s">
        <v>266</v>
      </c>
      <c r="AE12" s="135" t="s">
        <v>251</v>
      </c>
      <c r="AF12" s="132" t="s">
        <v>267</v>
      </c>
      <c r="AG12" s="132" t="s">
        <v>268</v>
      </c>
      <c r="AH12" s="132" t="s">
        <v>269</v>
      </c>
      <c r="AI12" s="134" t="s">
        <v>261</v>
      </c>
      <c r="AJ12" s="134" t="s">
        <v>262</v>
      </c>
      <c r="AK12" s="134" t="s">
        <v>263</v>
      </c>
      <c r="AL12" s="132" t="s">
        <v>264</v>
      </c>
      <c r="AM12" s="132" t="s">
        <v>27</v>
      </c>
      <c r="AN12" s="132" t="s">
        <v>28</v>
      </c>
      <c r="AO12" s="132" t="s">
        <v>29</v>
      </c>
      <c r="AP12" s="132" t="s">
        <v>30</v>
      </c>
      <c r="AQ12" s="132" t="s">
        <v>286</v>
      </c>
      <c r="AR12" s="139"/>
      <c r="AS12" s="139"/>
    </row>
    <row r="13" spans="1:45" s="68" customFormat="1" ht="81" customHeight="1" x14ac:dyDescent="0.25">
      <c r="A13" s="70" t="e">
        <f t="shared" ref="A13:A77" si="0">CONCATENATE(D13,F13&amp;"-"&amp;I13&amp;"-"&amp;B13)</f>
        <v>#N/A</v>
      </c>
      <c r="B13" s="62">
        <f>ROW(Procesos!M1)</f>
        <v>1</v>
      </c>
      <c r="C13" s="62"/>
      <c r="D13" s="62" t="str">
        <f t="shared" ref="D13:D77" si="1">RIGHT(C13,2)</f>
        <v/>
      </c>
      <c r="E13" s="62"/>
      <c r="F13" s="62" t="e">
        <f>VLOOKUP(E13,Tabla14[],2,FALSE)</f>
        <v>#N/A</v>
      </c>
      <c r="G13" s="63"/>
      <c r="H13" s="63"/>
      <c r="I13" s="62" t="e">
        <f>VLOOKUP(H13,Tabla15[],2,FALSE)</f>
        <v>#N/A</v>
      </c>
      <c r="J13" s="64"/>
      <c r="K13" s="64"/>
      <c r="L13" s="64"/>
      <c r="M13" s="63"/>
      <c r="N13" s="65"/>
      <c r="O13" s="63"/>
      <c r="P13" s="66"/>
      <c r="Q13" s="66"/>
      <c r="R13" s="63"/>
      <c r="S13" s="63"/>
      <c r="T13" s="67"/>
      <c r="U13" s="67"/>
      <c r="V13" s="62"/>
      <c r="W13" s="62" t="e">
        <f>VLOOKUP(V13,Tabla16[],2,FALSE)</f>
        <v>#N/A</v>
      </c>
      <c r="X13" s="62"/>
      <c r="Y13" s="62" t="e">
        <f>VLOOKUP(X13,Tabla17[],2,FALSE)</f>
        <v>#N/A</v>
      </c>
      <c r="Z13" s="63" t="e">
        <f>IF(W13="","",INDEX(MATRIZ_RIESGOS,W13,Y13))</f>
        <v>#N/A</v>
      </c>
      <c r="AA13" s="62"/>
      <c r="AB13" s="62"/>
      <c r="AC13" s="62" t="e">
        <f>VLOOKUP(AB13,Tabla21[],2,FALSE)</f>
        <v>#N/A</v>
      </c>
      <c r="AD13" s="62"/>
      <c r="AE13" s="62" t="e">
        <f>VLOOKUP(AD13,Tabla21[],2,FALSE)</f>
        <v>#N/A</v>
      </c>
      <c r="AF13" s="63" t="e">
        <f>IF(AC13="","",INDEX(DATOS!$G$13:$I$15,AC13,AE13))</f>
        <v>#N/A</v>
      </c>
      <c r="AG13" s="62"/>
      <c r="AH13" s="62"/>
      <c r="AI13" s="62" t="e">
        <f>IF(AND(AF13="Efectivo",AG13="Directamente"),2,IF(AND(AF13="Efectivo",AG13="No disminuye"),0,IF(AND(AF13="Moderadamente efectivo",AG13="Directamente"),1,IF(AND(AF13="Moderadamente efectivo",AG13="No disminuye"),0,0))))</f>
        <v>#N/A</v>
      </c>
      <c r="AJ13" s="62" t="e">
        <f>IF(AND(AF13="Efectivo",AH13="Directamente"),2,IF(AND(AF13="Efectivo",AH13="No disminuye"),0,IF(AND(AF13="Moderadamente efectivo",AH13="Directamente"),1,IF(AND(AF13="Moderadamente efectivo",AH13="No disminuye"),0,0))))</f>
        <v>#N/A</v>
      </c>
      <c r="AK13" s="62" t="e">
        <f>IF(NOT(AF13="Poco Efectivo"),IF(AND(AI13=2,Y13&lt;=2),1,IF(AND(AI13=2,Y13&gt;2),Y13,IF(AND(AI13=1,Y13&lt;=2),1,IF(AND(AI13=1,Y13&gt;2),Y13-AI13,Y13)))),Y13)</f>
        <v>#N/A</v>
      </c>
      <c r="AL13" s="62" t="e">
        <f>IF(NOT(AF13="Poco Efectivo"),IF(AND(AJ13=2,Y13&lt;=2),1,IF(AND(AJ13=2,Y13&gt;2),Y13,IF(AND(AJ13=1,Y13&lt;=2),1,IF(AND(AJ13=1,Y13&gt;2),Y13-AJ13,Y13)))),Y13)</f>
        <v>#N/A</v>
      </c>
      <c r="AM13" s="63" t="str">
        <f>IF(V13="","",INDEX(MATRIZ_RIESGOS,AK13,AL13))</f>
        <v/>
      </c>
      <c r="AN13" s="63"/>
      <c r="AO13" s="62"/>
      <c r="AP13" s="63"/>
      <c r="AQ13" s="62"/>
      <c r="AR13" s="62"/>
      <c r="AS13" s="69"/>
    </row>
    <row r="14" spans="1:45" s="2" customFormat="1" ht="102.75" customHeight="1" x14ac:dyDescent="0.25">
      <c r="A14" s="70" t="e">
        <f t="shared" si="0"/>
        <v>#N/A</v>
      </c>
      <c r="B14" s="8">
        <f>ROW(Procesos!M2)</f>
        <v>2</v>
      </c>
      <c r="C14" s="8"/>
      <c r="D14" s="8" t="str">
        <f t="shared" si="1"/>
        <v/>
      </c>
      <c r="E14" s="8"/>
      <c r="F14" s="8" t="e">
        <f>VLOOKUP(E14,Tabla14[],2,FALSE)</f>
        <v>#N/A</v>
      </c>
      <c r="G14" s="8"/>
      <c r="H14" s="8"/>
      <c r="I14" s="8" t="e">
        <f>VLOOKUP(H14,Tabla15[],2,FALSE)</f>
        <v>#N/A</v>
      </c>
      <c r="J14" s="60"/>
      <c r="K14" s="59"/>
      <c r="L14" s="60"/>
      <c r="M14" s="8"/>
      <c r="N14" s="61"/>
      <c r="O14" s="8"/>
      <c r="P14" s="66"/>
      <c r="Q14" s="57"/>
      <c r="R14" s="8"/>
      <c r="S14" s="8"/>
      <c r="T14" s="58"/>
      <c r="U14" s="58"/>
      <c r="V14" s="8"/>
      <c r="W14" s="8"/>
      <c r="X14" s="8"/>
      <c r="Y14" s="8"/>
      <c r="Z14" s="9"/>
      <c r="AA14" s="8"/>
      <c r="AB14" s="8"/>
      <c r="AC14" s="8"/>
      <c r="AD14" s="8"/>
      <c r="AE14" s="8"/>
      <c r="AF14" s="9"/>
      <c r="AG14" s="8"/>
      <c r="AH14" s="8"/>
      <c r="AI14" s="8"/>
      <c r="AJ14" s="8"/>
      <c r="AK14" s="8"/>
      <c r="AL14" s="8"/>
      <c r="AM14" s="9"/>
      <c r="AN14" s="9"/>
      <c r="AO14" s="8"/>
      <c r="AP14" s="9"/>
      <c r="AQ14" s="8"/>
      <c r="AR14" s="8"/>
      <c r="AS14" s="71"/>
    </row>
    <row r="15" spans="1:45" s="2" customFormat="1" ht="81" customHeight="1" x14ac:dyDescent="0.25">
      <c r="A15" s="70" t="e">
        <f t="shared" si="0"/>
        <v>#N/A</v>
      </c>
      <c r="B15" s="8">
        <f>ROW(Procesos!M3)</f>
        <v>3</v>
      </c>
      <c r="C15" s="8"/>
      <c r="D15" s="8" t="str">
        <f t="shared" si="1"/>
        <v/>
      </c>
      <c r="E15" s="8"/>
      <c r="F15" s="8" t="e">
        <f>VLOOKUP(E15,Tabla14[],2,FALSE)</f>
        <v>#N/A</v>
      </c>
      <c r="G15" s="8"/>
      <c r="H15" s="8"/>
      <c r="I15" s="8" t="e">
        <f>VLOOKUP(H15,Tabla15[],2,FALSE)</f>
        <v>#N/A</v>
      </c>
      <c r="J15" s="60"/>
      <c r="K15" s="59"/>
      <c r="L15" s="60"/>
      <c r="M15" s="8"/>
      <c r="N15" s="8"/>
      <c r="O15" s="8"/>
      <c r="P15" s="57"/>
      <c r="Q15" s="57"/>
      <c r="R15" s="8"/>
      <c r="S15" s="8"/>
      <c r="T15" s="58"/>
      <c r="U15" s="58"/>
      <c r="V15" s="8"/>
      <c r="W15" s="8"/>
      <c r="X15" s="8"/>
      <c r="Y15" s="8"/>
      <c r="Z15" s="9"/>
      <c r="AA15" s="8"/>
      <c r="AB15" s="8"/>
      <c r="AC15" s="8"/>
      <c r="AD15" s="8"/>
      <c r="AE15" s="8"/>
      <c r="AF15" s="9"/>
      <c r="AG15" s="8"/>
      <c r="AH15" s="8"/>
      <c r="AI15" s="8"/>
      <c r="AJ15" s="8"/>
      <c r="AK15" s="8"/>
      <c r="AL15" s="8"/>
      <c r="AM15" s="9"/>
      <c r="AN15" s="9"/>
      <c r="AO15" s="8"/>
      <c r="AP15" s="9"/>
      <c r="AQ15" s="8"/>
      <c r="AR15" s="8"/>
      <c r="AS15" s="71"/>
    </row>
    <row r="16" spans="1:45" s="2" customFormat="1" ht="81" customHeight="1" x14ac:dyDescent="0.25">
      <c r="A16" s="70" t="e">
        <f t="shared" si="0"/>
        <v>#N/A</v>
      </c>
      <c r="B16" s="8">
        <f>ROW(Procesos!M4)</f>
        <v>4</v>
      </c>
      <c r="C16" s="8"/>
      <c r="D16" s="8" t="str">
        <f t="shared" si="1"/>
        <v/>
      </c>
      <c r="E16" s="8"/>
      <c r="F16" s="8" t="e">
        <f>VLOOKUP(E16,Tabla14[],2,FALSE)</f>
        <v>#N/A</v>
      </c>
      <c r="G16" s="8"/>
      <c r="H16" s="8"/>
      <c r="I16" s="8" t="e">
        <f>VLOOKUP(H16,Tabla15[],2,FALSE)</f>
        <v>#N/A</v>
      </c>
      <c r="J16" s="60"/>
      <c r="K16" s="59"/>
      <c r="L16" s="60"/>
      <c r="M16" s="8"/>
      <c r="N16" s="8"/>
      <c r="O16" s="8"/>
      <c r="P16" s="57"/>
      <c r="Q16" s="57"/>
      <c r="R16" s="8"/>
      <c r="S16" s="8"/>
      <c r="T16" s="58"/>
      <c r="U16" s="58"/>
      <c r="V16" s="8"/>
      <c r="W16" s="8"/>
      <c r="X16" s="8"/>
      <c r="Y16" s="8"/>
      <c r="Z16" s="9"/>
      <c r="AA16" s="8"/>
      <c r="AB16" s="8"/>
      <c r="AC16" s="8"/>
      <c r="AD16" s="8"/>
      <c r="AE16" s="8"/>
      <c r="AF16" s="9"/>
      <c r="AG16" s="8"/>
      <c r="AH16" s="8"/>
      <c r="AI16" s="8"/>
      <c r="AJ16" s="8"/>
      <c r="AK16" s="8"/>
      <c r="AL16" s="8"/>
      <c r="AM16" s="9"/>
      <c r="AN16" s="9"/>
      <c r="AO16" s="8"/>
      <c r="AP16" s="9"/>
      <c r="AQ16" s="8"/>
      <c r="AR16" s="8"/>
      <c r="AS16" s="71"/>
    </row>
    <row r="17" spans="1:45" s="2" customFormat="1" ht="81" customHeight="1" x14ac:dyDescent="0.25">
      <c r="A17" s="70" t="e">
        <f t="shared" si="0"/>
        <v>#N/A</v>
      </c>
      <c r="B17" s="8">
        <f>ROW(Procesos!M5)</f>
        <v>5</v>
      </c>
      <c r="C17" s="8"/>
      <c r="D17" s="8" t="str">
        <f t="shared" si="1"/>
        <v/>
      </c>
      <c r="E17" s="8"/>
      <c r="F17" s="8" t="e">
        <f>VLOOKUP(E17,Tabla14[],2,FALSE)</f>
        <v>#N/A</v>
      </c>
      <c r="G17" s="8"/>
      <c r="H17" s="8"/>
      <c r="I17" s="8" t="e">
        <f>VLOOKUP(H17,Tabla15[],2,FALSE)</f>
        <v>#N/A</v>
      </c>
      <c r="J17" s="60"/>
      <c r="K17" s="59"/>
      <c r="L17" s="60"/>
      <c r="M17" s="8"/>
      <c r="N17" s="8"/>
      <c r="O17" s="8"/>
      <c r="P17" s="57"/>
      <c r="Q17" s="57"/>
      <c r="R17" s="8"/>
      <c r="S17" s="8"/>
      <c r="T17" s="58"/>
      <c r="U17" s="58"/>
      <c r="V17" s="8"/>
      <c r="W17" s="8"/>
      <c r="X17" s="8"/>
      <c r="Y17" s="8"/>
      <c r="Z17" s="9"/>
      <c r="AA17" s="8"/>
      <c r="AB17" s="8"/>
      <c r="AC17" s="8"/>
      <c r="AD17" s="8"/>
      <c r="AE17" s="8"/>
      <c r="AF17" s="9"/>
      <c r="AG17" s="8"/>
      <c r="AH17" s="8"/>
      <c r="AI17" s="8"/>
      <c r="AJ17" s="8"/>
      <c r="AK17" s="8"/>
      <c r="AL17" s="8"/>
      <c r="AM17" s="9"/>
      <c r="AN17" s="9"/>
      <c r="AO17" s="8"/>
      <c r="AP17" s="9"/>
      <c r="AQ17" s="8"/>
      <c r="AR17" s="8"/>
      <c r="AS17" s="71"/>
    </row>
    <row r="18" spans="1:45" s="2" customFormat="1" ht="81" customHeight="1" x14ac:dyDescent="0.25">
      <c r="A18" s="70" t="e">
        <f t="shared" si="0"/>
        <v>#N/A</v>
      </c>
      <c r="B18" s="8">
        <f>ROW(Procesos!M6)</f>
        <v>6</v>
      </c>
      <c r="C18" s="8"/>
      <c r="D18" s="8" t="str">
        <f t="shared" si="1"/>
        <v/>
      </c>
      <c r="E18" s="8"/>
      <c r="F18" s="8" t="e">
        <f>VLOOKUP(E18,Tabla14[],2,FALSE)</f>
        <v>#N/A</v>
      </c>
      <c r="G18" s="8"/>
      <c r="H18" s="8"/>
      <c r="I18" s="8" t="e">
        <f>VLOOKUP(H18,Tabla15[],2,FALSE)</f>
        <v>#N/A</v>
      </c>
      <c r="J18" s="60"/>
      <c r="K18" s="59"/>
      <c r="L18" s="60"/>
      <c r="M18" s="8"/>
      <c r="N18" s="8"/>
      <c r="O18" s="8"/>
      <c r="P18" s="57"/>
      <c r="Q18" s="57"/>
      <c r="R18" s="8"/>
      <c r="S18" s="8"/>
      <c r="T18" s="58"/>
      <c r="U18" s="58"/>
      <c r="V18" s="8"/>
      <c r="W18" s="8"/>
      <c r="X18" s="8"/>
      <c r="Y18" s="8"/>
      <c r="Z18" s="9"/>
      <c r="AA18" s="8"/>
      <c r="AB18" s="8"/>
      <c r="AC18" s="8"/>
      <c r="AD18" s="8"/>
      <c r="AE18" s="8"/>
      <c r="AF18" s="9"/>
      <c r="AG18" s="8"/>
      <c r="AH18" s="8"/>
      <c r="AI18" s="8"/>
      <c r="AJ18" s="8"/>
      <c r="AK18" s="8"/>
      <c r="AL18" s="8"/>
      <c r="AM18" s="9"/>
      <c r="AN18" s="9"/>
      <c r="AO18" s="8"/>
      <c r="AP18" s="9"/>
      <c r="AQ18" s="8"/>
      <c r="AR18" s="8"/>
      <c r="AS18" s="71"/>
    </row>
    <row r="19" spans="1:45" s="2" customFormat="1" ht="81" customHeight="1" x14ac:dyDescent="0.25">
      <c r="A19" s="70" t="e">
        <f t="shared" si="0"/>
        <v>#N/A</v>
      </c>
      <c r="B19" s="8">
        <f>ROW(Procesos!M7)</f>
        <v>7</v>
      </c>
      <c r="C19" s="8"/>
      <c r="D19" s="8" t="str">
        <f t="shared" si="1"/>
        <v/>
      </c>
      <c r="E19" s="8"/>
      <c r="F19" s="8" t="e">
        <f>VLOOKUP(E19,Tabla14[],2,FALSE)</f>
        <v>#N/A</v>
      </c>
      <c r="G19" s="8"/>
      <c r="H19" s="8"/>
      <c r="I19" s="8" t="e">
        <f>VLOOKUP(H19,Tabla15[],2,FALSE)</f>
        <v>#N/A</v>
      </c>
      <c r="J19" s="60"/>
      <c r="K19" s="59"/>
      <c r="L19" s="60"/>
      <c r="M19" s="8"/>
      <c r="N19" s="8"/>
      <c r="O19" s="8"/>
      <c r="P19" s="57"/>
      <c r="Q19" s="57"/>
      <c r="R19" s="8"/>
      <c r="S19" s="8"/>
      <c r="T19" s="58"/>
      <c r="U19" s="58"/>
      <c r="V19" s="8"/>
      <c r="W19" s="8"/>
      <c r="X19" s="8"/>
      <c r="Y19" s="8"/>
      <c r="Z19" s="9"/>
      <c r="AA19" s="8"/>
      <c r="AB19" s="8"/>
      <c r="AC19" s="8"/>
      <c r="AD19" s="8"/>
      <c r="AE19" s="8"/>
      <c r="AF19" s="9"/>
      <c r="AG19" s="8"/>
      <c r="AH19" s="8"/>
      <c r="AI19" s="8"/>
      <c r="AJ19" s="8"/>
      <c r="AK19" s="8"/>
      <c r="AL19" s="8"/>
      <c r="AM19" s="9"/>
      <c r="AN19" s="9"/>
      <c r="AO19" s="8"/>
      <c r="AP19" s="9"/>
      <c r="AQ19" s="8"/>
      <c r="AR19" s="8"/>
      <c r="AS19" s="71"/>
    </row>
    <row r="20" spans="1:45" s="2" customFormat="1" ht="81" customHeight="1" x14ac:dyDescent="0.25">
      <c r="A20" s="70" t="e">
        <f t="shared" si="0"/>
        <v>#N/A</v>
      </c>
      <c r="B20" s="8">
        <f>ROW(Procesos!M8)</f>
        <v>8</v>
      </c>
      <c r="C20" s="8"/>
      <c r="D20" s="8" t="str">
        <f t="shared" si="1"/>
        <v/>
      </c>
      <c r="E20" s="8"/>
      <c r="F20" s="8" t="e">
        <f>VLOOKUP(E20,Tabla14[],2,FALSE)</f>
        <v>#N/A</v>
      </c>
      <c r="G20" s="8"/>
      <c r="H20" s="8"/>
      <c r="I20" s="8" t="e">
        <f>VLOOKUP(H20,Tabla15[],2,FALSE)</f>
        <v>#N/A</v>
      </c>
      <c r="J20" s="60"/>
      <c r="K20" s="59"/>
      <c r="L20" s="60"/>
      <c r="M20" s="8"/>
      <c r="N20" s="8"/>
      <c r="O20" s="8"/>
      <c r="P20" s="57"/>
      <c r="Q20" s="57"/>
      <c r="R20" s="8"/>
      <c r="S20" s="8"/>
      <c r="T20" s="58"/>
      <c r="U20" s="58"/>
      <c r="V20" s="8"/>
      <c r="W20" s="8"/>
      <c r="X20" s="8"/>
      <c r="Y20" s="8"/>
      <c r="Z20" s="9"/>
      <c r="AA20" s="8"/>
      <c r="AB20" s="8"/>
      <c r="AC20" s="8"/>
      <c r="AD20" s="8"/>
      <c r="AE20" s="8"/>
      <c r="AF20" s="9"/>
      <c r="AG20" s="8"/>
      <c r="AH20" s="8"/>
      <c r="AI20" s="8"/>
      <c r="AJ20" s="8"/>
      <c r="AK20" s="8"/>
      <c r="AL20" s="8"/>
      <c r="AM20" s="9"/>
      <c r="AN20" s="9"/>
      <c r="AO20" s="8"/>
      <c r="AP20" s="9"/>
      <c r="AQ20" s="8"/>
      <c r="AR20" s="8"/>
      <c r="AS20" s="71"/>
    </row>
    <row r="21" spans="1:45" s="2" customFormat="1" ht="81" customHeight="1" x14ac:dyDescent="0.25">
      <c r="A21" s="70" t="e">
        <f t="shared" si="0"/>
        <v>#N/A</v>
      </c>
      <c r="B21" s="8">
        <f>ROW(Procesos!M9)</f>
        <v>9</v>
      </c>
      <c r="C21" s="8"/>
      <c r="D21" s="8" t="str">
        <f t="shared" si="1"/>
        <v/>
      </c>
      <c r="E21" s="8"/>
      <c r="F21" s="8" t="e">
        <f>VLOOKUP(E21,Tabla14[],2,FALSE)</f>
        <v>#N/A</v>
      </c>
      <c r="G21" s="8"/>
      <c r="H21" s="8"/>
      <c r="I21" s="8" t="e">
        <f>VLOOKUP(H21,Tabla15[],2,FALSE)</f>
        <v>#N/A</v>
      </c>
      <c r="J21" s="60"/>
      <c r="K21" s="59"/>
      <c r="L21" s="60"/>
      <c r="M21" s="8"/>
      <c r="N21" s="8"/>
      <c r="O21" s="8"/>
      <c r="P21" s="57"/>
      <c r="Q21" s="57"/>
      <c r="R21" s="8"/>
      <c r="S21" s="8"/>
      <c r="T21" s="58"/>
      <c r="U21" s="58"/>
      <c r="V21" s="8"/>
      <c r="W21" s="8"/>
      <c r="X21" s="8"/>
      <c r="Y21" s="8"/>
      <c r="Z21" s="9"/>
      <c r="AA21" s="8"/>
      <c r="AB21" s="8"/>
      <c r="AC21" s="8"/>
      <c r="AD21" s="8"/>
      <c r="AE21" s="8"/>
      <c r="AF21" s="9"/>
      <c r="AG21" s="8"/>
      <c r="AH21" s="8"/>
      <c r="AI21" s="8"/>
      <c r="AJ21" s="8"/>
      <c r="AK21" s="8"/>
      <c r="AL21" s="8"/>
      <c r="AM21" s="9"/>
      <c r="AN21" s="9"/>
      <c r="AO21" s="8"/>
      <c r="AP21" s="9"/>
      <c r="AQ21" s="8"/>
      <c r="AR21" s="8"/>
      <c r="AS21" s="71"/>
    </row>
    <row r="22" spans="1:45" s="2" customFormat="1" ht="81" customHeight="1" x14ac:dyDescent="0.25">
      <c r="A22" s="70" t="e">
        <f t="shared" si="0"/>
        <v>#N/A</v>
      </c>
      <c r="B22" s="8">
        <f>ROW(Procesos!M10)</f>
        <v>10</v>
      </c>
      <c r="C22" s="8"/>
      <c r="D22" s="8" t="str">
        <f t="shared" si="1"/>
        <v/>
      </c>
      <c r="E22" s="8"/>
      <c r="F22" s="8" t="e">
        <f>VLOOKUP(E22,Tabla14[],2,FALSE)</f>
        <v>#N/A</v>
      </c>
      <c r="G22" s="8"/>
      <c r="H22" s="8"/>
      <c r="I22" s="8" t="e">
        <f>VLOOKUP(H22,Tabla15[],2,FALSE)</f>
        <v>#N/A</v>
      </c>
      <c r="J22" s="60"/>
      <c r="K22" s="59"/>
      <c r="L22" s="60"/>
      <c r="M22" s="8"/>
      <c r="N22" s="8"/>
      <c r="O22" s="8"/>
      <c r="P22" s="57"/>
      <c r="Q22" s="57"/>
      <c r="R22" s="8"/>
      <c r="S22" s="8"/>
      <c r="T22" s="58"/>
      <c r="U22" s="58"/>
      <c r="V22" s="8"/>
      <c r="W22" s="8"/>
      <c r="X22" s="8"/>
      <c r="Y22" s="8"/>
      <c r="Z22" s="9"/>
      <c r="AA22" s="8"/>
      <c r="AB22" s="8"/>
      <c r="AC22" s="8"/>
      <c r="AD22" s="8"/>
      <c r="AE22" s="8"/>
      <c r="AF22" s="9"/>
      <c r="AG22" s="8"/>
      <c r="AH22" s="8"/>
      <c r="AI22" s="8"/>
      <c r="AJ22" s="8"/>
      <c r="AK22" s="8"/>
      <c r="AL22" s="8"/>
      <c r="AM22" s="9"/>
      <c r="AN22" s="9"/>
      <c r="AO22" s="8"/>
      <c r="AP22" s="9"/>
      <c r="AQ22" s="8"/>
      <c r="AR22" s="8"/>
      <c r="AS22" s="71"/>
    </row>
    <row r="23" spans="1:45" s="2" customFormat="1" ht="81" customHeight="1" x14ac:dyDescent="0.25">
      <c r="A23" s="70" t="e">
        <f t="shared" si="0"/>
        <v>#N/A</v>
      </c>
      <c r="B23" s="8">
        <f>ROW(Procesos!M11)</f>
        <v>11</v>
      </c>
      <c r="C23" s="8"/>
      <c r="D23" s="8" t="str">
        <f t="shared" si="1"/>
        <v/>
      </c>
      <c r="E23" s="8"/>
      <c r="F23" s="8" t="e">
        <f>VLOOKUP(E23,Tabla14[],2,FALSE)</f>
        <v>#N/A</v>
      </c>
      <c r="G23" s="8"/>
      <c r="H23" s="8"/>
      <c r="I23" s="8" t="e">
        <f>VLOOKUP(H23,Tabla15[],2,FALSE)</f>
        <v>#N/A</v>
      </c>
      <c r="J23" s="60"/>
      <c r="K23" s="59"/>
      <c r="L23" s="60"/>
      <c r="M23" s="8"/>
      <c r="N23" s="8"/>
      <c r="O23" s="8"/>
      <c r="P23" s="57"/>
      <c r="Q23" s="57"/>
      <c r="R23" s="8"/>
      <c r="S23" s="8"/>
      <c r="T23" s="58"/>
      <c r="U23" s="58"/>
      <c r="V23" s="8"/>
      <c r="W23" s="8"/>
      <c r="X23" s="8"/>
      <c r="Y23" s="8"/>
      <c r="Z23" s="9"/>
      <c r="AA23" s="8"/>
      <c r="AB23" s="8"/>
      <c r="AC23" s="8"/>
      <c r="AD23" s="8"/>
      <c r="AE23" s="8"/>
      <c r="AF23" s="9"/>
      <c r="AG23" s="8"/>
      <c r="AH23" s="8"/>
      <c r="AI23" s="8"/>
      <c r="AJ23" s="8"/>
      <c r="AK23" s="8"/>
      <c r="AL23" s="8"/>
      <c r="AM23" s="9"/>
      <c r="AN23" s="9"/>
      <c r="AO23" s="8"/>
      <c r="AP23" s="9"/>
      <c r="AQ23" s="8"/>
      <c r="AR23" s="8"/>
      <c r="AS23" s="71"/>
    </row>
    <row r="24" spans="1:45" s="2" customFormat="1" ht="81" customHeight="1" x14ac:dyDescent="0.25">
      <c r="A24" s="70" t="e">
        <f t="shared" si="0"/>
        <v>#N/A</v>
      </c>
      <c r="B24" s="8">
        <f>ROW(Procesos!M12)</f>
        <v>12</v>
      </c>
      <c r="C24" s="8"/>
      <c r="D24" s="8" t="str">
        <f t="shared" si="1"/>
        <v/>
      </c>
      <c r="E24" s="8"/>
      <c r="F24" s="8" t="e">
        <f>VLOOKUP(E24,Tabla14[],2,FALSE)</f>
        <v>#N/A</v>
      </c>
      <c r="G24" s="8"/>
      <c r="H24" s="8"/>
      <c r="I24" s="8" t="e">
        <f>VLOOKUP(H24,Tabla15[],2,FALSE)</f>
        <v>#N/A</v>
      </c>
      <c r="J24" s="60"/>
      <c r="K24" s="59"/>
      <c r="L24" s="60"/>
      <c r="M24" s="8"/>
      <c r="N24" s="8"/>
      <c r="O24" s="8"/>
      <c r="P24" s="57"/>
      <c r="Q24" s="57"/>
      <c r="R24" s="8"/>
      <c r="S24" s="8"/>
      <c r="T24" s="58"/>
      <c r="U24" s="58"/>
      <c r="V24" s="8"/>
      <c r="W24" s="8"/>
      <c r="X24" s="8"/>
      <c r="Y24" s="8"/>
      <c r="Z24" s="9"/>
      <c r="AA24" s="8"/>
      <c r="AB24" s="8"/>
      <c r="AC24" s="8"/>
      <c r="AD24" s="8"/>
      <c r="AE24" s="8"/>
      <c r="AF24" s="9"/>
      <c r="AG24" s="8"/>
      <c r="AH24" s="8"/>
      <c r="AI24" s="8"/>
      <c r="AJ24" s="8"/>
      <c r="AK24" s="8"/>
      <c r="AL24" s="8"/>
      <c r="AM24" s="9"/>
      <c r="AN24" s="9"/>
      <c r="AO24" s="8"/>
      <c r="AP24" s="9"/>
      <c r="AQ24" s="8"/>
      <c r="AR24" s="8"/>
      <c r="AS24" s="71"/>
    </row>
    <row r="25" spans="1:45" s="2" customFormat="1" ht="81" customHeight="1" x14ac:dyDescent="0.25">
      <c r="A25" s="70" t="e">
        <f t="shared" si="0"/>
        <v>#N/A</v>
      </c>
      <c r="B25" s="8">
        <f>ROW(Procesos!M13)</f>
        <v>13</v>
      </c>
      <c r="C25" s="8"/>
      <c r="D25" s="8" t="str">
        <f t="shared" si="1"/>
        <v/>
      </c>
      <c r="E25" s="8"/>
      <c r="F25" s="8" t="e">
        <f>VLOOKUP(E25,Tabla14[],2,FALSE)</f>
        <v>#N/A</v>
      </c>
      <c r="G25" s="8"/>
      <c r="H25" s="8"/>
      <c r="I25" s="8" t="e">
        <f>VLOOKUP(H25,Tabla15[],2,FALSE)</f>
        <v>#N/A</v>
      </c>
      <c r="J25" s="60"/>
      <c r="K25" s="59"/>
      <c r="L25" s="60"/>
      <c r="M25" s="8"/>
      <c r="N25" s="8"/>
      <c r="O25" s="8"/>
      <c r="P25" s="57"/>
      <c r="Q25" s="57"/>
      <c r="R25" s="8"/>
      <c r="S25" s="8"/>
      <c r="T25" s="58"/>
      <c r="U25" s="58"/>
      <c r="V25" s="8"/>
      <c r="W25" s="8"/>
      <c r="X25" s="8"/>
      <c r="Y25" s="8"/>
      <c r="Z25" s="9"/>
      <c r="AA25" s="8"/>
      <c r="AB25" s="8"/>
      <c r="AC25" s="8"/>
      <c r="AD25" s="8"/>
      <c r="AE25" s="8"/>
      <c r="AF25" s="9"/>
      <c r="AG25" s="8"/>
      <c r="AH25" s="8"/>
      <c r="AI25" s="8"/>
      <c r="AJ25" s="8"/>
      <c r="AK25" s="8"/>
      <c r="AL25" s="8"/>
      <c r="AM25" s="9"/>
      <c r="AN25" s="9"/>
      <c r="AO25" s="8"/>
      <c r="AP25" s="9"/>
      <c r="AQ25" s="8"/>
      <c r="AR25" s="8"/>
      <c r="AS25" s="71"/>
    </row>
    <row r="26" spans="1:45" s="2" customFormat="1" ht="81" customHeight="1" x14ac:dyDescent="0.25">
      <c r="A26" s="70" t="e">
        <f t="shared" si="0"/>
        <v>#N/A</v>
      </c>
      <c r="B26" s="8">
        <f>ROW(Procesos!M14)</f>
        <v>14</v>
      </c>
      <c r="C26" s="8"/>
      <c r="D26" s="8" t="str">
        <f t="shared" si="1"/>
        <v/>
      </c>
      <c r="E26" s="8"/>
      <c r="F26" s="8" t="e">
        <f>VLOOKUP(E26,Tabla14[],2,FALSE)</f>
        <v>#N/A</v>
      </c>
      <c r="G26" s="8"/>
      <c r="H26" s="8"/>
      <c r="I26" s="8" t="e">
        <f>VLOOKUP(H26,Tabla15[],2,FALSE)</f>
        <v>#N/A</v>
      </c>
      <c r="J26" s="60"/>
      <c r="K26" s="59"/>
      <c r="L26" s="60"/>
      <c r="M26" s="8"/>
      <c r="N26" s="8"/>
      <c r="O26" s="8"/>
      <c r="P26" s="57"/>
      <c r="Q26" s="57"/>
      <c r="R26" s="8"/>
      <c r="S26" s="8"/>
      <c r="T26" s="58"/>
      <c r="U26" s="58"/>
      <c r="V26" s="8"/>
      <c r="W26" s="8"/>
      <c r="X26" s="8"/>
      <c r="Y26" s="8"/>
      <c r="Z26" s="9"/>
      <c r="AA26" s="8"/>
      <c r="AB26" s="8"/>
      <c r="AC26" s="8"/>
      <c r="AD26" s="8"/>
      <c r="AE26" s="8"/>
      <c r="AF26" s="9"/>
      <c r="AG26" s="8"/>
      <c r="AH26" s="8"/>
      <c r="AI26" s="8"/>
      <c r="AJ26" s="8"/>
      <c r="AK26" s="8"/>
      <c r="AL26" s="8"/>
      <c r="AM26" s="9"/>
      <c r="AN26" s="9"/>
      <c r="AO26" s="8"/>
      <c r="AP26" s="9"/>
      <c r="AQ26" s="8"/>
      <c r="AR26" s="8"/>
      <c r="AS26" s="71"/>
    </row>
    <row r="27" spans="1:45" s="2" customFormat="1" ht="81" customHeight="1" x14ac:dyDescent="0.25">
      <c r="A27" s="70" t="e">
        <f t="shared" si="0"/>
        <v>#N/A</v>
      </c>
      <c r="B27" s="8">
        <f>ROW(Procesos!M15)</f>
        <v>15</v>
      </c>
      <c r="C27" s="8"/>
      <c r="D27" s="8" t="str">
        <f t="shared" si="1"/>
        <v/>
      </c>
      <c r="E27" s="8"/>
      <c r="F27" s="8" t="e">
        <f>VLOOKUP(E27,Tabla14[],2,FALSE)</f>
        <v>#N/A</v>
      </c>
      <c r="G27" s="8"/>
      <c r="H27" s="8"/>
      <c r="I27" s="8" t="e">
        <f>VLOOKUP(H27,Tabla15[],2,FALSE)</f>
        <v>#N/A</v>
      </c>
      <c r="J27" s="60"/>
      <c r="K27" s="59"/>
      <c r="L27" s="60"/>
      <c r="M27" s="8"/>
      <c r="N27" s="8"/>
      <c r="O27" s="8"/>
      <c r="P27" s="57"/>
      <c r="Q27" s="57"/>
      <c r="R27" s="8"/>
      <c r="S27" s="8"/>
      <c r="T27" s="58"/>
      <c r="U27" s="58"/>
      <c r="V27" s="8"/>
      <c r="W27" s="8"/>
      <c r="X27" s="8"/>
      <c r="Y27" s="8"/>
      <c r="Z27" s="9"/>
      <c r="AA27" s="8"/>
      <c r="AB27" s="8"/>
      <c r="AC27" s="8"/>
      <c r="AD27" s="8"/>
      <c r="AE27" s="8"/>
      <c r="AF27" s="9"/>
      <c r="AG27" s="8"/>
      <c r="AH27" s="8"/>
      <c r="AI27" s="8"/>
      <c r="AJ27" s="8"/>
      <c r="AK27" s="8"/>
      <c r="AL27" s="8"/>
      <c r="AM27" s="9"/>
      <c r="AN27" s="9"/>
      <c r="AO27" s="8"/>
      <c r="AP27" s="9"/>
      <c r="AQ27" s="8"/>
      <c r="AR27" s="8"/>
      <c r="AS27" s="71"/>
    </row>
    <row r="28" spans="1:45" s="2" customFormat="1" ht="81" customHeight="1" x14ac:dyDescent="0.25">
      <c r="A28" s="70" t="e">
        <f t="shared" si="0"/>
        <v>#N/A</v>
      </c>
      <c r="B28" s="8">
        <f>ROW(Procesos!M16)</f>
        <v>16</v>
      </c>
      <c r="C28" s="8"/>
      <c r="D28" s="8" t="str">
        <f t="shared" si="1"/>
        <v/>
      </c>
      <c r="E28" s="8"/>
      <c r="F28" s="8" t="e">
        <f>VLOOKUP(E28,Tabla14[],2,FALSE)</f>
        <v>#N/A</v>
      </c>
      <c r="G28" s="8"/>
      <c r="H28" s="8"/>
      <c r="I28" s="8" t="e">
        <f>VLOOKUP(H28,Tabla15[],2,FALSE)</f>
        <v>#N/A</v>
      </c>
      <c r="J28" s="60"/>
      <c r="K28" s="59"/>
      <c r="L28" s="60"/>
      <c r="M28" s="8"/>
      <c r="N28" s="8"/>
      <c r="O28" s="8"/>
      <c r="P28" s="57"/>
      <c r="Q28" s="57"/>
      <c r="R28" s="8"/>
      <c r="S28" s="8"/>
      <c r="T28" s="58"/>
      <c r="U28" s="58"/>
      <c r="V28" s="8"/>
      <c r="W28" s="8"/>
      <c r="X28" s="8"/>
      <c r="Y28" s="8"/>
      <c r="Z28" s="9"/>
      <c r="AA28" s="8"/>
      <c r="AB28" s="8"/>
      <c r="AC28" s="8"/>
      <c r="AD28" s="8"/>
      <c r="AE28" s="8"/>
      <c r="AF28" s="9"/>
      <c r="AG28" s="8"/>
      <c r="AH28" s="8"/>
      <c r="AI28" s="8"/>
      <c r="AJ28" s="8"/>
      <c r="AK28" s="8"/>
      <c r="AL28" s="8"/>
      <c r="AM28" s="9"/>
      <c r="AN28" s="9"/>
      <c r="AO28" s="8"/>
      <c r="AP28" s="9"/>
      <c r="AQ28" s="8"/>
      <c r="AR28" s="8"/>
      <c r="AS28" s="71"/>
    </row>
    <row r="29" spans="1:45" s="2" customFormat="1" ht="81" customHeight="1" x14ac:dyDescent="0.25">
      <c r="A29" s="70" t="e">
        <f t="shared" si="0"/>
        <v>#N/A</v>
      </c>
      <c r="B29" s="8">
        <f>ROW(Procesos!M17)</f>
        <v>17</v>
      </c>
      <c r="C29" s="8"/>
      <c r="D29" s="8" t="str">
        <f t="shared" si="1"/>
        <v/>
      </c>
      <c r="E29" s="8"/>
      <c r="F29" s="8" t="e">
        <f>VLOOKUP(E29,Tabla14[],2,FALSE)</f>
        <v>#N/A</v>
      </c>
      <c r="G29" s="8"/>
      <c r="H29" s="8"/>
      <c r="I29" s="8" t="e">
        <f>VLOOKUP(H29,Tabla15[],2,FALSE)</f>
        <v>#N/A</v>
      </c>
      <c r="J29" s="60"/>
      <c r="K29" s="59"/>
      <c r="L29" s="60"/>
      <c r="M29" s="8"/>
      <c r="N29" s="8"/>
      <c r="O29" s="8"/>
      <c r="P29" s="57"/>
      <c r="Q29" s="57"/>
      <c r="R29" s="8"/>
      <c r="S29" s="8"/>
      <c r="T29" s="58"/>
      <c r="U29" s="58"/>
      <c r="V29" s="8"/>
      <c r="W29" s="8"/>
      <c r="X29" s="8"/>
      <c r="Y29" s="8"/>
      <c r="Z29" s="9"/>
      <c r="AA29" s="8"/>
      <c r="AB29" s="8"/>
      <c r="AC29" s="8"/>
      <c r="AD29" s="8"/>
      <c r="AE29" s="8"/>
      <c r="AF29" s="9"/>
      <c r="AG29" s="8"/>
      <c r="AH29" s="8"/>
      <c r="AI29" s="8"/>
      <c r="AJ29" s="8"/>
      <c r="AK29" s="8"/>
      <c r="AL29" s="8"/>
      <c r="AM29" s="9"/>
      <c r="AN29" s="9"/>
      <c r="AO29" s="8"/>
      <c r="AP29" s="9"/>
      <c r="AQ29" s="8"/>
      <c r="AR29" s="8"/>
      <c r="AS29" s="71"/>
    </row>
    <row r="30" spans="1:45" s="2" customFormat="1" ht="81" customHeight="1" x14ac:dyDescent="0.25">
      <c r="A30" s="70" t="e">
        <f t="shared" si="0"/>
        <v>#N/A</v>
      </c>
      <c r="B30" s="8">
        <f>ROW(Procesos!M18)</f>
        <v>18</v>
      </c>
      <c r="C30" s="8"/>
      <c r="D30" s="8" t="str">
        <f t="shared" si="1"/>
        <v/>
      </c>
      <c r="E30" s="8"/>
      <c r="F30" s="8" t="e">
        <f>VLOOKUP(E30,Tabla14[],2,FALSE)</f>
        <v>#N/A</v>
      </c>
      <c r="G30" s="8"/>
      <c r="H30" s="8"/>
      <c r="I30" s="8" t="e">
        <f>VLOOKUP(H30,Tabla15[],2,FALSE)</f>
        <v>#N/A</v>
      </c>
      <c r="J30" s="60"/>
      <c r="K30" s="59"/>
      <c r="L30" s="60"/>
      <c r="M30" s="8"/>
      <c r="N30" s="8"/>
      <c r="O30" s="8"/>
      <c r="P30" s="57"/>
      <c r="Q30" s="57"/>
      <c r="R30" s="8"/>
      <c r="S30" s="8"/>
      <c r="T30" s="58"/>
      <c r="U30" s="58"/>
      <c r="V30" s="8"/>
      <c r="W30" s="8"/>
      <c r="X30" s="8"/>
      <c r="Y30" s="8"/>
      <c r="Z30" s="9"/>
      <c r="AA30" s="8"/>
      <c r="AB30" s="8"/>
      <c r="AC30" s="8"/>
      <c r="AD30" s="8"/>
      <c r="AE30" s="8"/>
      <c r="AF30" s="9"/>
      <c r="AG30" s="8"/>
      <c r="AH30" s="8"/>
      <c r="AI30" s="8"/>
      <c r="AJ30" s="8"/>
      <c r="AK30" s="8"/>
      <c r="AL30" s="8"/>
      <c r="AM30" s="9"/>
      <c r="AN30" s="9"/>
      <c r="AO30" s="8"/>
      <c r="AP30" s="9"/>
      <c r="AQ30" s="8"/>
      <c r="AR30" s="8"/>
      <c r="AS30" s="71"/>
    </row>
    <row r="31" spans="1:45" s="2" customFormat="1" ht="81" customHeight="1" x14ac:dyDescent="0.25">
      <c r="A31" s="70" t="e">
        <f t="shared" si="0"/>
        <v>#N/A</v>
      </c>
      <c r="B31" s="8">
        <f>ROW(Procesos!M19)</f>
        <v>19</v>
      </c>
      <c r="C31" s="8"/>
      <c r="D31" s="8" t="str">
        <f t="shared" si="1"/>
        <v/>
      </c>
      <c r="E31" s="8"/>
      <c r="F31" s="8" t="e">
        <f>VLOOKUP(E31,Tabla14[],2,FALSE)</f>
        <v>#N/A</v>
      </c>
      <c r="G31" s="8"/>
      <c r="H31" s="8"/>
      <c r="I31" s="8" t="e">
        <f>VLOOKUP(H31,Tabla15[],2,FALSE)</f>
        <v>#N/A</v>
      </c>
      <c r="J31" s="60"/>
      <c r="K31" s="59"/>
      <c r="L31" s="60"/>
      <c r="M31" s="8"/>
      <c r="N31" s="8"/>
      <c r="O31" s="8"/>
      <c r="P31" s="57"/>
      <c r="Q31" s="57"/>
      <c r="R31" s="8"/>
      <c r="S31" s="8"/>
      <c r="T31" s="58"/>
      <c r="U31" s="58"/>
      <c r="V31" s="8"/>
      <c r="W31" s="8"/>
      <c r="X31" s="8"/>
      <c r="Y31" s="8"/>
      <c r="Z31" s="9"/>
      <c r="AA31" s="8"/>
      <c r="AB31" s="8"/>
      <c r="AC31" s="8"/>
      <c r="AD31" s="8"/>
      <c r="AE31" s="8"/>
      <c r="AF31" s="9"/>
      <c r="AG31" s="8"/>
      <c r="AH31" s="8"/>
      <c r="AI31" s="8"/>
      <c r="AJ31" s="8"/>
      <c r="AK31" s="8"/>
      <c r="AL31" s="8"/>
      <c r="AM31" s="9"/>
      <c r="AN31" s="9"/>
      <c r="AO31" s="8"/>
      <c r="AP31" s="9"/>
      <c r="AQ31" s="8"/>
      <c r="AR31" s="8"/>
      <c r="AS31" s="71"/>
    </row>
    <row r="32" spans="1:45" s="2" customFormat="1" ht="81" customHeight="1" x14ac:dyDescent="0.25">
      <c r="A32" s="70" t="e">
        <f t="shared" si="0"/>
        <v>#N/A</v>
      </c>
      <c r="B32" s="8">
        <f>ROW(Procesos!M20)</f>
        <v>20</v>
      </c>
      <c r="C32" s="8"/>
      <c r="D32" s="8" t="str">
        <f t="shared" si="1"/>
        <v/>
      </c>
      <c r="E32" s="8"/>
      <c r="F32" s="8" t="e">
        <f>VLOOKUP(E32,Tabla14[],2,FALSE)</f>
        <v>#N/A</v>
      </c>
      <c r="G32" s="8"/>
      <c r="H32" s="8"/>
      <c r="I32" s="8" t="e">
        <f>VLOOKUP(H32,Tabla15[],2,FALSE)</f>
        <v>#N/A</v>
      </c>
      <c r="J32" s="60"/>
      <c r="K32" s="59"/>
      <c r="L32" s="60"/>
      <c r="M32" s="8"/>
      <c r="N32" s="8"/>
      <c r="O32" s="8"/>
      <c r="P32" s="57"/>
      <c r="Q32" s="57"/>
      <c r="R32" s="8"/>
      <c r="S32" s="8"/>
      <c r="T32" s="58"/>
      <c r="U32" s="58"/>
      <c r="V32" s="8"/>
      <c r="W32" s="8"/>
      <c r="X32" s="8"/>
      <c r="Y32" s="8"/>
      <c r="Z32" s="9"/>
      <c r="AA32" s="8"/>
      <c r="AB32" s="8"/>
      <c r="AC32" s="8"/>
      <c r="AD32" s="8"/>
      <c r="AE32" s="8"/>
      <c r="AF32" s="9"/>
      <c r="AG32" s="8"/>
      <c r="AH32" s="8"/>
      <c r="AI32" s="8"/>
      <c r="AJ32" s="8"/>
      <c r="AK32" s="8"/>
      <c r="AL32" s="8"/>
      <c r="AM32" s="9"/>
      <c r="AN32" s="9"/>
      <c r="AO32" s="8"/>
      <c r="AP32" s="9"/>
      <c r="AQ32" s="8"/>
      <c r="AR32" s="8"/>
      <c r="AS32" s="71"/>
    </row>
    <row r="33" spans="1:45" s="2" customFormat="1" ht="81" customHeight="1" x14ac:dyDescent="0.25">
      <c r="A33" s="70" t="e">
        <f t="shared" si="0"/>
        <v>#N/A</v>
      </c>
      <c r="B33" s="8">
        <f>ROW(Procesos!M21)</f>
        <v>21</v>
      </c>
      <c r="C33" s="8"/>
      <c r="D33" s="8" t="str">
        <f t="shared" si="1"/>
        <v/>
      </c>
      <c r="E33" s="8"/>
      <c r="F33" s="8" t="e">
        <f>VLOOKUP(E33,Tabla14[],2,FALSE)</f>
        <v>#N/A</v>
      </c>
      <c r="G33" s="8"/>
      <c r="H33" s="8"/>
      <c r="I33" s="8" t="e">
        <f>VLOOKUP(H33,Tabla15[],2,FALSE)</f>
        <v>#N/A</v>
      </c>
      <c r="J33" s="60"/>
      <c r="K33" s="59"/>
      <c r="L33" s="60"/>
      <c r="M33" s="8"/>
      <c r="N33" s="8"/>
      <c r="O33" s="8"/>
      <c r="P33" s="57"/>
      <c r="Q33" s="57"/>
      <c r="R33" s="8"/>
      <c r="S33" s="8"/>
      <c r="T33" s="58"/>
      <c r="U33" s="58"/>
      <c r="V33" s="8"/>
      <c r="W33" s="8"/>
      <c r="X33" s="8"/>
      <c r="Y33" s="8"/>
      <c r="Z33" s="9"/>
      <c r="AA33" s="8"/>
      <c r="AB33" s="8"/>
      <c r="AC33" s="8"/>
      <c r="AD33" s="8"/>
      <c r="AE33" s="8"/>
      <c r="AF33" s="9"/>
      <c r="AG33" s="8"/>
      <c r="AH33" s="8"/>
      <c r="AI33" s="8"/>
      <c r="AJ33" s="8"/>
      <c r="AK33" s="8"/>
      <c r="AL33" s="8"/>
      <c r="AM33" s="9"/>
      <c r="AN33" s="9"/>
      <c r="AO33" s="8"/>
      <c r="AP33" s="9"/>
      <c r="AQ33" s="8"/>
      <c r="AR33" s="8"/>
      <c r="AS33" s="71"/>
    </row>
    <row r="34" spans="1:45" s="2" customFormat="1" ht="81" customHeight="1" x14ac:dyDescent="0.25">
      <c r="A34" s="70" t="e">
        <f t="shared" si="0"/>
        <v>#N/A</v>
      </c>
      <c r="B34" s="8">
        <f>ROW(Procesos!M22)</f>
        <v>22</v>
      </c>
      <c r="C34" s="8"/>
      <c r="D34" s="8" t="str">
        <f t="shared" si="1"/>
        <v/>
      </c>
      <c r="E34" s="8"/>
      <c r="F34" s="8" t="e">
        <f>VLOOKUP(E34,Tabla14[],2,FALSE)</f>
        <v>#N/A</v>
      </c>
      <c r="G34" s="8"/>
      <c r="H34" s="8"/>
      <c r="I34" s="8" t="e">
        <f>VLOOKUP(H34,Tabla15[],2,FALSE)</f>
        <v>#N/A</v>
      </c>
      <c r="J34" s="60"/>
      <c r="K34" s="59"/>
      <c r="L34" s="60"/>
      <c r="M34" s="8"/>
      <c r="N34" s="8"/>
      <c r="O34" s="8"/>
      <c r="P34" s="57"/>
      <c r="Q34" s="57"/>
      <c r="R34" s="8"/>
      <c r="S34" s="8"/>
      <c r="T34" s="58"/>
      <c r="U34" s="58"/>
      <c r="V34" s="8"/>
      <c r="W34" s="8"/>
      <c r="X34" s="8"/>
      <c r="Y34" s="8"/>
      <c r="Z34" s="9"/>
      <c r="AA34" s="8"/>
      <c r="AB34" s="8"/>
      <c r="AC34" s="8"/>
      <c r="AD34" s="8"/>
      <c r="AE34" s="8"/>
      <c r="AF34" s="9"/>
      <c r="AG34" s="8"/>
      <c r="AH34" s="8"/>
      <c r="AI34" s="8"/>
      <c r="AJ34" s="8"/>
      <c r="AK34" s="8"/>
      <c r="AL34" s="8"/>
      <c r="AM34" s="9"/>
      <c r="AN34" s="9"/>
      <c r="AO34" s="8"/>
      <c r="AP34" s="9"/>
      <c r="AQ34" s="8"/>
      <c r="AR34" s="8"/>
      <c r="AS34" s="71"/>
    </row>
    <row r="35" spans="1:45" s="2" customFormat="1" ht="81" customHeight="1" x14ac:dyDescent="0.25">
      <c r="A35" s="70" t="e">
        <f t="shared" si="0"/>
        <v>#N/A</v>
      </c>
      <c r="B35" s="8">
        <f>ROW(Procesos!M23)</f>
        <v>23</v>
      </c>
      <c r="C35" s="8"/>
      <c r="D35" s="8" t="str">
        <f t="shared" si="1"/>
        <v/>
      </c>
      <c r="E35" s="8"/>
      <c r="F35" s="8" t="e">
        <f>VLOOKUP(E35,Tabla14[],2,FALSE)</f>
        <v>#N/A</v>
      </c>
      <c r="G35" s="8"/>
      <c r="H35" s="8"/>
      <c r="I35" s="8" t="e">
        <f>VLOOKUP(H35,Tabla15[],2,FALSE)</f>
        <v>#N/A</v>
      </c>
      <c r="J35" s="60"/>
      <c r="K35" s="59"/>
      <c r="L35" s="60"/>
      <c r="M35" s="8"/>
      <c r="N35" s="8"/>
      <c r="O35" s="8"/>
      <c r="P35" s="57"/>
      <c r="Q35" s="57"/>
      <c r="R35" s="8"/>
      <c r="S35" s="8"/>
      <c r="T35" s="58"/>
      <c r="U35" s="58"/>
      <c r="V35" s="8"/>
      <c r="W35" s="8"/>
      <c r="X35" s="8"/>
      <c r="Y35" s="8"/>
      <c r="Z35" s="9"/>
      <c r="AA35" s="8"/>
      <c r="AB35" s="8"/>
      <c r="AC35" s="8"/>
      <c r="AD35" s="8"/>
      <c r="AE35" s="8"/>
      <c r="AF35" s="9"/>
      <c r="AG35" s="8"/>
      <c r="AH35" s="8"/>
      <c r="AI35" s="8"/>
      <c r="AJ35" s="8"/>
      <c r="AK35" s="8"/>
      <c r="AL35" s="8"/>
      <c r="AM35" s="9"/>
      <c r="AN35" s="9"/>
      <c r="AO35" s="8"/>
      <c r="AP35" s="9"/>
      <c r="AQ35" s="8"/>
      <c r="AR35" s="8"/>
      <c r="AS35" s="71"/>
    </row>
    <row r="36" spans="1:45" s="2" customFormat="1" ht="81" customHeight="1" x14ac:dyDescent="0.25">
      <c r="A36" s="70" t="e">
        <f t="shared" si="0"/>
        <v>#N/A</v>
      </c>
      <c r="B36" s="8">
        <f>ROW(Procesos!M24)</f>
        <v>24</v>
      </c>
      <c r="C36" s="8"/>
      <c r="D36" s="8" t="str">
        <f t="shared" si="1"/>
        <v/>
      </c>
      <c r="E36" s="8"/>
      <c r="F36" s="8" t="e">
        <f>VLOOKUP(E36,Tabla14[],2,FALSE)</f>
        <v>#N/A</v>
      </c>
      <c r="G36" s="8"/>
      <c r="H36" s="8"/>
      <c r="I36" s="8" t="e">
        <f>VLOOKUP(H36,Tabla15[],2,FALSE)</f>
        <v>#N/A</v>
      </c>
      <c r="J36" s="60"/>
      <c r="K36" s="59"/>
      <c r="L36" s="60"/>
      <c r="M36" s="8"/>
      <c r="N36" s="8"/>
      <c r="O36" s="8"/>
      <c r="P36" s="57"/>
      <c r="Q36" s="57"/>
      <c r="R36" s="8"/>
      <c r="S36" s="8"/>
      <c r="T36" s="58"/>
      <c r="U36" s="58"/>
      <c r="V36" s="8"/>
      <c r="W36" s="8"/>
      <c r="X36" s="8"/>
      <c r="Y36" s="8"/>
      <c r="Z36" s="9"/>
      <c r="AA36" s="8"/>
      <c r="AB36" s="8"/>
      <c r="AC36" s="8"/>
      <c r="AD36" s="8"/>
      <c r="AE36" s="8"/>
      <c r="AF36" s="9"/>
      <c r="AG36" s="8"/>
      <c r="AH36" s="8"/>
      <c r="AI36" s="8"/>
      <c r="AJ36" s="8"/>
      <c r="AK36" s="8"/>
      <c r="AL36" s="8"/>
      <c r="AM36" s="9"/>
      <c r="AN36" s="9"/>
      <c r="AO36" s="8"/>
      <c r="AP36" s="9"/>
      <c r="AQ36" s="8"/>
      <c r="AR36" s="8"/>
      <c r="AS36" s="71"/>
    </row>
    <row r="37" spans="1:45" s="2" customFormat="1" ht="81" customHeight="1" x14ac:dyDescent="0.25">
      <c r="A37" s="70" t="e">
        <f t="shared" si="0"/>
        <v>#N/A</v>
      </c>
      <c r="B37" s="8">
        <f>ROW(Procesos!M25)</f>
        <v>25</v>
      </c>
      <c r="C37" s="8"/>
      <c r="D37" s="8" t="str">
        <f t="shared" si="1"/>
        <v/>
      </c>
      <c r="E37" s="8"/>
      <c r="F37" s="8" t="e">
        <f>VLOOKUP(E37,Tabla14[],2,FALSE)</f>
        <v>#N/A</v>
      </c>
      <c r="G37" s="8"/>
      <c r="H37" s="8"/>
      <c r="I37" s="8" t="e">
        <f>VLOOKUP(H37,Tabla15[],2,FALSE)</f>
        <v>#N/A</v>
      </c>
      <c r="J37" s="60"/>
      <c r="K37" s="59"/>
      <c r="L37" s="60"/>
      <c r="M37" s="8"/>
      <c r="N37" s="8"/>
      <c r="O37" s="8"/>
      <c r="P37" s="57"/>
      <c r="Q37" s="57"/>
      <c r="R37" s="8"/>
      <c r="S37" s="8"/>
      <c r="T37" s="58"/>
      <c r="U37" s="58"/>
      <c r="V37" s="8"/>
      <c r="W37" s="8"/>
      <c r="X37" s="8"/>
      <c r="Y37" s="8"/>
      <c r="Z37" s="9"/>
      <c r="AA37" s="8"/>
      <c r="AB37" s="8"/>
      <c r="AC37" s="8"/>
      <c r="AD37" s="8"/>
      <c r="AE37" s="8"/>
      <c r="AF37" s="9"/>
      <c r="AG37" s="8"/>
      <c r="AH37" s="8"/>
      <c r="AI37" s="8"/>
      <c r="AJ37" s="8"/>
      <c r="AK37" s="8"/>
      <c r="AL37" s="8"/>
      <c r="AM37" s="9"/>
      <c r="AN37" s="9"/>
      <c r="AO37" s="8"/>
      <c r="AP37" s="9"/>
      <c r="AQ37" s="8"/>
      <c r="AR37" s="8"/>
      <c r="AS37" s="71"/>
    </row>
    <row r="38" spans="1:45" s="2" customFormat="1" ht="81" customHeight="1" x14ac:dyDescent="0.25">
      <c r="A38" s="70" t="e">
        <f t="shared" si="0"/>
        <v>#N/A</v>
      </c>
      <c r="B38" s="8">
        <f>ROW(Procesos!M26)</f>
        <v>26</v>
      </c>
      <c r="C38" s="8"/>
      <c r="D38" s="8" t="str">
        <f t="shared" si="1"/>
        <v/>
      </c>
      <c r="E38" s="8"/>
      <c r="F38" s="8" t="e">
        <f>VLOOKUP(E38,Tabla14[],2,FALSE)</f>
        <v>#N/A</v>
      </c>
      <c r="G38" s="8"/>
      <c r="H38" s="8"/>
      <c r="I38" s="8" t="e">
        <f>VLOOKUP(H38,Tabla15[],2,FALSE)</f>
        <v>#N/A</v>
      </c>
      <c r="J38" s="60"/>
      <c r="K38" s="59"/>
      <c r="L38" s="60"/>
      <c r="M38" s="8"/>
      <c r="N38" s="8"/>
      <c r="O38" s="8"/>
      <c r="P38" s="57"/>
      <c r="Q38" s="57"/>
      <c r="R38" s="8"/>
      <c r="S38" s="8"/>
      <c r="T38" s="58"/>
      <c r="U38" s="58"/>
      <c r="V38" s="8"/>
      <c r="W38" s="8"/>
      <c r="X38" s="8"/>
      <c r="Y38" s="8"/>
      <c r="Z38" s="9"/>
      <c r="AA38" s="8"/>
      <c r="AB38" s="8"/>
      <c r="AC38" s="8"/>
      <c r="AD38" s="8"/>
      <c r="AE38" s="8"/>
      <c r="AF38" s="9"/>
      <c r="AG38" s="8"/>
      <c r="AH38" s="8"/>
      <c r="AI38" s="8"/>
      <c r="AJ38" s="8"/>
      <c r="AK38" s="8"/>
      <c r="AL38" s="8"/>
      <c r="AM38" s="9"/>
      <c r="AN38" s="9"/>
      <c r="AO38" s="8"/>
      <c r="AP38" s="9"/>
      <c r="AQ38" s="8"/>
      <c r="AR38" s="8"/>
      <c r="AS38" s="71"/>
    </row>
    <row r="39" spans="1:45" s="2" customFormat="1" ht="81" customHeight="1" x14ac:dyDescent="0.25">
      <c r="A39" s="70" t="e">
        <f t="shared" si="0"/>
        <v>#N/A</v>
      </c>
      <c r="B39" s="8">
        <f>ROW(Procesos!M27)</f>
        <v>27</v>
      </c>
      <c r="C39" s="8"/>
      <c r="D39" s="8" t="str">
        <f t="shared" si="1"/>
        <v/>
      </c>
      <c r="E39" s="8"/>
      <c r="F39" s="8" t="e">
        <f>VLOOKUP(E39,Tabla14[],2,FALSE)</f>
        <v>#N/A</v>
      </c>
      <c r="G39" s="8"/>
      <c r="H39" s="8"/>
      <c r="I39" s="8" t="e">
        <f>VLOOKUP(H39,Tabla15[],2,FALSE)</f>
        <v>#N/A</v>
      </c>
      <c r="J39" s="60"/>
      <c r="K39" s="59"/>
      <c r="L39" s="60"/>
      <c r="M39" s="8"/>
      <c r="N39" s="8"/>
      <c r="O39" s="8"/>
      <c r="P39" s="57"/>
      <c r="Q39" s="57"/>
      <c r="R39" s="8"/>
      <c r="S39" s="8"/>
      <c r="T39" s="58"/>
      <c r="U39" s="58"/>
      <c r="V39" s="8"/>
      <c r="W39" s="8"/>
      <c r="X39" s="8"/>
      <c r="Y39" s="8"/>
      <c r="Z39" s="9"/>
      <c r="AA39" s="8"/>
      <c r="AB39" s="8"/>
      <c r="AC39" s="8"/>
      <c r="AD39" s="8"/>
      <c r="AE39" s="8"/>
      <c r="AF39" s="9"/>
      <c r="AG39" s="8"/>
      <c r="AH39" s="8"/>
      <c r="AI39" s="8"/>
      <c r="AJ39" s="8"/>
      <c r="AK39" s="8"/>
      <c r="AL39" s="8"/>
      <c r="AM39" s="9"/>
      <c r="AN39" s="9"/>
      <c r="AO39" s="8"/>
      <c r="AP39" s="9"/>
      <c r="AQ39" s="8"/>
      <c r="AR39" s="8"/>
      <c r="AS39" s="71"/>
    </row>
    <row r="40" spans="1:45" s="2" customFormat="1" ht="81" customHeight="1" x14ac:dyDescent="0.25">
      <c r="A40" s="70" t="e">
        <f t="shared" si="0"/>
        <v>#N/A</v>
      </c>
      <c r="B40" s="8">
        <f>ROW(Procesos!M28)</f>
        <v>28</v>
      </c>
      <c r="C40" s="8"/>
      <c r="D40" s="8" t="str">
        <f t="shared" si="1"/>
        <v/>
      </c>
      <c r="E40" s="8"/>
      <c r="F40" s="8" t="e">
        <f>VLOOKUP(E40,Tabla14[],2,FALSE)</f>
        <v>#N/A</v>
      </c>
      <c r="G40" s="8"/>
      <c r="H40" s="8"/>
      <c r="I40" s="8" t="e">
        <f>VLOOKUP(H40,Tabla15[],2,FALSE)</f>
        <v>#N/A</v>
      </c>
      <c r="J40" s="60"/>
      <c r="K40" s="59"/>
      <c r="L40" s="60"/>
      <c r="M40" s="8"/>
      <c r="N40" s="8"/>
      <c r="O40" s="8"/>
      <c r="P40" s="57"/>
      <c r="Q40" s="57"/>
      <c r="R40" s="8"/>
      <c r="S40" s="8"/>
      <c r="T40" s="58"/>
      <c r="U40" s="58"/>
      <c r="V40" s="8"/>
      <c r="W40" s="8"/>
      <c r="X40" s="8"/>
      <c r="Y40" s="8"/>
      <c r="Z40" s="9"/>
      <c r="AA40" s="8"/>
      <c r="AB40" s="8"/>
      <c r="AC40" s="8"/>
      <c r="AD40" s="8"/>
      <c r="AE40" s="8"/>
      <c r="AF40" s="9"/>
      <c r="AG40" s="8"/>
      <c r="AH40" s="8"/>
      <c r="AI40" s="8"/>
      <c r="AJ40" s="8"/>
      <c r="AK40" s="8"/>
      <c r="AL40" s="8"/>
      <c r="AM40" s="9"/>
      <c r="AN40" s="9"/>
      <c r="AO40" s="8"/>
      <c r="AP40" s="9"/>
      <c r="AQ40" s="8"/>
      <c r="AR40" s="8"/>
      <c r="AS40" s="71"/>
    </row>
    <row r="41" spans="1:45" s="2" customFormat="1" ht="81" customHeight="1" x14ac:dyDescent="0.25">
      <c r="A41" s="70" t="e">
        <f t="shared" si="0"/>
        <v>#N/A</v>
      </c>
      <c r="B41" s="8">
        <f>ROW(Procesos!M29)</f>
        <v>29</v>
      </c>
      <c r="C41" s="8"/>
      <c r="D41" s="8" t="str">
        <f t="shared" si="1"/>
        <v/>
      </c>
      <c r="E41" s="8"/>
      <c r="F41" s="8" t="e">
        <f>VLOOKUP(E41,Tabla14[],2,FALSE)</f>
        <v>#N/A</v>
      </c>
      <c r="G41" s="8"/>
      <c r="H41" s="8"/>
      <c r="I41" s="8" t="e">
        <f>VLOOKUP(H41,Tabla15[],2,FALSE)</f>
        <v>#N/A</v>
      </c>
      <c r="J41" s="60"/>
      <c r="K41" s="59"/>
      <c r="L41" s="60"/>
      <c r="M41" s="8"/>
      <c r="N41" s="8"/>
      <c r="O41" s="8"/>
      <c r="P41" s="57"/>
      <c r="Q41" s="57"/>
      <c r="R41" s="8"/>
      <c r="S41" s="8"/>
      <c r="T41" s="58"/>
      <c r="U41" s="58"/>
      <c r="V41" s="8"/>
      <c r="W41" s="8"/>
      <c r="X41" s="8"/>
      <c r="Y41" s="8"/>
      <c r="Z41" s="9"/>
      <c r="AA41" s="8"/>
      <c r="AB41" s="8"/>
      <c r="AC41" s="8"/>
      <c r="AD41" s="8"/>
      <c r="AE41" s="8"/>
      <c r="AF41" s="9"/>
      <c r="AG41" s="8"/>
      <c r="AH41" s="8"/>
      <c r="AI41" s="8"/>
      <c r="AJ41" s="8"/>
      <c r="AK41" s="8"/>
      <c r="AL41" s="8"/>
      <c r="AM41" s="9"/>
      <c r="AN41" s="9"/>
      <c r="AO41" s="8"/>
      <c r="AP41" s="9"/>
      <c r="AQ41" s="8"/>
      <c r="AR41" s="8"/>
      <c r="AS41" s="71"/>
    </row>
    <row r="42" spans="1:45" s="2" customFormat="1" ht="81" customHeight="1" x14ac:dyDescent="0.25">
      <c r="A42" s="70" t="e">
        <f t="shared" si="0"/>
        <v>#N/A</v>
      </c>
      <c r="B42" s="8">
        <f>ROW(Procesos!M30)</f>
        <v>30</v>
      </c>
      <c r="C42" s="8"/>
      <c r="D42" s="8" t="str">
        <f t="shared" si="1"/>
        <v/>
      </c>
      <c r="E42" s="8"/>
      <c r="F42" s="8" t="e">
        <f>VLOOKUP(E42,Tabla14[],2,FALSE)</f>
        <v>#N/A</v>
      </c>
      <c r="G42" s="8"/>
      <c r="H42" s="8"/>
      <c r="I42" s="8" t="e">
        <f>VLOOKUP(H42,Tabla15[],2,FALSE)</f>
        <v>#N/A</v>
      </c>
      <c r="J42" s="60"/>
      <c r="K42" s="59"/>
      <c r="L42" s="60"/>
      <c r="M42" s="8"/>
      <c r="N42" s="8"/>
      <c r="O42" s="8"/>
      <c r="P42" s="57"/>
      <c r="Q42" s="57"/>
      <c r="R42" s="8"/>
      <c r="S42" s="8"/>
      <c r="T42" s="58"/>
      <c r="U42" s="58"/>
      <c r="V42" s="8"/>
      <c r="W42" s="8"/>
      <c r="X42" s="8"/>
      <c r="Y42" s="8"/>
      <c r="Z42" s="9"/>
      <c r="AA42" s="8"/>
      <c r="AB42" s="8"/>
      <c r="AC42" s="8"/>
      <c r="AD42" s="8"/>
      <c r="AE42" s="8"/>
      <c r="AF42" s="9"/>
      <c r="AG42" s="8"/>
      <c r="AH42" s="8"/>
      <c r="AI42" s="8"/>
      <c r="AJ42" s="8"/>
      <c r="AK42" s="8"/>
      <c r="AL42" s="8"/>
      <c r="AM42" s="9"/>
      <c r="AN42" s="9"/>
      <c r="AO42" s="8"/>
      <c r="AP42" s="9"/>
      <c r="AQ42" s="8"/>
      <c r="AR42" s="8"/>
      <c r="AS42" s="71"/>
    </row>
    <row r="43" spans="1:45" s="2" customFormat="1" ht="81" customHeight="1" x14ac:dyDescent="0.25">
      <c r="A43" s="70" t="e">
        <f t="shared" si="0"/>
        <v>#N/A</v>
      </c>
      <c r="B43" s="8">
        <f>ROW(Procesos!M31)</f>
        <v>31</v>
      </c>
      <c r="C43" s="8"/>
      <c r="D43" s="8" t="str">
        <f t="shared" si="1"/>
        <v/>
      </c>
      <c r="E43" s="8"/>
      <c r="F43" s="8" t="e">
        <f>VLOOKUP(E43,Tabla14[],2,FALSE)</f>
        <v>#N/A</v>
      </c>
      <c r="G43" s="8"/>
      <c r="H43" s="8"/>
      <c r="I43" s="8" t="e">
        <f>VLOOKUP(H43,Tabla15[],2,FALSE)</f>
        <v>#N/A</v>
      </c>
      <c r="J43" s="60"/>
      <c r="K43" s="59"/>
      <c r="L43" s="60"/>
      <c r="M43" s="8"/>
      <c r="N43" s="8"/>
      <c r="O43" s="8"/>
      <c r="P43" s="57"/>
      <c r="Q43" s="57"/>
      <c r="R43" s="8"/>
      <c r="S43" s="8"/>
      <c r="T43" s="58"/>
      <c r="U43" s="58"/>
      <c r="V43" s="8"/>
      <c r="W43" s="8"/>
      <c r="X43" s="8"/>
      <c r="Y43" s="8"/>
      <c r="Z43" s="9"/>
      <c r="AA43" s="8"/>
      <c r="AB43" s="8"/>
      <c r="AC43" s="8"/>
      <c r="AD43" s="8"/>
      <c r="AE43" s="8"/>
      <c r="AF43" s="9"/>
      <c r="AG43" s="8"/>
      <c r="AH43" s="8"/>
      <c r="AI43" s="8"/>
      <c r="AJ43" s="8"/>
      <c r="AK43" s="8"/>
      <c r="AL43" s="8"/>
      <c r="AM43" s="9"/>
      <c r="AN43" s="9"/>
      <c r="AO43" s="8"/>
      <c r="AP43" s="9"/>
      <c r="AQ43" s="8"/>
      <c r="AR43" s="8"/>
      <c r="AS43" s="71"/>
    </row>
    <row r="44" spans="1:45" s="2" customFormat="1" ht="81" customHeight="1" x14ac:dyDescent="0.25">
      <c r="A44" s="70" t="e">
        <f t="shared" si="0"/>
        <v>#N/A</v>
      </c>
      <c r="B44" s="8">
        <f>ROW(Procesos!M32)</f>
        <v>32</v>
      </c>
      <c r="C44" s="8"/>
      <c r="D44" s="8" t="str">
        <f t="shared" si="1"/>
        <v/>
      </c>
      <c r="E44" s="8"/>
      <c r="F44" s="8" t="e">
        <f>VLOOKUP(E44,Tabla14[],2,FALSE)</f>
        <v>#N/A</v>
      </c>
      <c r="G44" s="8"/>
      <c r="H44" s="8"/>
      <c r="I44" s="8" t="e">
        <f>VLOOKUP(H44,Tabla15[],2,FALSE)</f>
        <v>#N/A</v>
      </c>
      <c r="J44" s="60"/>
      <c r="K44" s="59"/>
      <c r="L44" s="60"/>
      <c r="M44" s="8"/>
      <c r="N44" s="8"/>
      <c r="O44" s="8"/>
      <c r="P44" s="57"/>
      <c r="Q44" s="57"/>
      <c r="R44" s="8"/>
      <c r="S44" s="8"/>
      <c r="T44" s="58"/>
      <c r="U44" s="58"/>
      <c r="V44" s="8"/>
      <c r="W44" s="8"/>
      <c r="X44" s="8"/>
      <c r="Y44" s="8"/>
      <c r="Z44" s="9"/>
      <c r="AA44" s="8"/>
      <c r="AB44" s="8"/>
      <c r="AC44" s="8"/>
      <c r="AD44" s="8"/>
      <c r="AE44" s="8"/>
      <c r="AF44" s="9"/>
      <c r="AG44" s="8"/>
      <c r="AH44" s="8"/>
      <c r="AI44" s="8"/>
      <c r="AJ44" s="8"/>
      <c r="AK44" s="8"/>
      <c r="AL44" s="8"/>
      <c r="AM44" s="9"/>
      <c r="AN44" s="9"/>
      <c r="AO44" s="8"/>
      <c r="AP44" s="9"/>
      <c r="AQ44" s="8"/>
      <c r="AR44" s="8"/>
      <c r="AS44" s="71"/>
    </row>
    <row r="45" spans="1:45" s="2" customFormat="1" ht="81" customHeight="1" x14ac:dyDescent="0.25">
      <c r="A45" s="70" t="e">
        <f t="shared" si="0"/>
        <v>#N/A</v>
      </c>
      <c r="B45" s="8">
        <f>ROW(Procesos!M33)</f>
        <v>33</v>
      </c>
      <c r="C45" s="8"/>
      <c r="D45" s="8" t="str">
        <f t="shared" si="1"/>
        <v/>
      </c>
      <c r="E45" s="8"/>
      <c r="F45" s="8" t="e">
        <f>VLOOKUP(E45,Tabla14[],2,FALSE)</f>
        <v>#N/A</v>
      </c>
      <c r="G45" s="8"/>
      <c r="H45" s="8"/>
      <c r="I45" s="8" t="e">
        <f>VLOOKUP(H45,Tabla15[],2,FALSE)</f>
        <v>#N/A</v>
      </c>
      <c r="J45" s="60"/>
      <c r="K45" s="59"/>
      <c r="L45" s="60"/>
      <c r="M45" s="8"/>
      <c r="N45" s="8"/>
      <c r="O45" s="8"/>
      <c r="P45" s="57"/>
      <c r="Q45" s="57"/>
      <c r="R45" s="8"/>
      <c r="S45" s="8"/>
      <c r="T45" s="58"/>
      <c r="U45" s="58"/>
      <c r="V45" s="8"/>
      <c r="W45" s="8"/>
      <c r="X45" s="8"/>
      <c r="Y45" s="8"/>
      <c r="Z45" s="9"/>
      <c r="AA45" s="8"/>
      <c r="AB45" s="8"/>
      <c r="AC45" s="8"/>
      <c r="AD45" s="8"/>
      <c r="AE45" s="8"/>
      <c r="AF45" s="9"/>
      <c r="AG45" s="8"/>
      <c r="AH45" s="8"/>
      <c r="AI45" s="8"/>
      <c r="AJ45" s="8"/>
      <c r="AK45" s="8"/>
      <c r="AL45" s="8"/>
      <c r="AM45" s="9"/>
      <c r="AN45" s="9"/>
      <c r="AO45" s="8"/>
      <c r="AP45" s="9"/>
      <c r="AQ45" s="8"/>
      <c r="AR45" s="8"/>
      <c r="AS45" s="71"/>
    </row>
    <row r="46" spans="1:45" s="2" customFormat="1" ht="81" customHeight="1" x14ac:dyDescent="0.25">
      <c r="A46" s="70" t="e">
        <f t="shared" si="0"/>
        <v>#N/A</v>
      </c>
      <c r="B46" s="8">
        <f>ROW(Procesos!M34)</f>
        <v>34</v>
      </c>
      <c r="C46" s="8"/>
      <c r="D46" s="8" t="str">
        <f t="shared" si="1"/>
        <v/>
      </c>
      <c r="E46" s="8"/>
      <c r="F46" s="8" t="e">
        <f>VLOOKUP(E46,Tabla14[],2,FALSE)</f>
        <v>#N/A</v>
      </c>
      <c r="G46" s="8"/>
      <c r="H46" s="8"/>
      <c r="I46" s="8" t="e">
        <f>VLOOKUP(H46,Tabla15[],2,FALSE)</f>
        <v>#N/A</v>
      </c>
      <c r="J46" s="60"/>
      <c r="K46" s="59"/>
      <c r="L46" s="60"/>
      <c r="M46" s="8"/>
      <c r="N46" s="8"/>
      <c r="O46" s="8"/>
      <c r="P46" s="57"/>
      <c r="Q46" s="57"/>
      <c r="R46" s="8"/>
      <c r="S46" s="8"/>
      <c r="T46" s="58"/>
      <c r="U46" s="58"/>
      <c r="V46" s="8"/>
      <c r="W46" s="8"/>
      <c r="X46" s="8"/>
      <c r="Y46" s="8"/>
      <c r="Z46" s="9"/>
      <c r="AA46" s="8"/>
      <c r="AB46" s="8"/>
      <c r="AC46" s="8"/>
      <c r="AD46" s="8"/>
      <c r="AE46" s="8"/>
      <c r="AF46" s="9"/>
      <c r="AG46" s="8"/>
      <c r="AH46" s="8"/>
      <c r="AI46" s="8"/>
      <c r="AJ46" s="8"/>
      <c r="AK46" s="8"/>
      <c r="AL46" s="8"/>
      <c r="AM46" s="9"/>
      <c r="AN46" s="9"/>
      <c r="AO46" s="8"/>
      <c r="AP46" s="9"/>
      <c r="AQ46" s="8"/>
      <c r="AR46" s="8"/>
      <c r="AS46" s="71"/>
    </row>
    <row r="47" spans="1:45" s="2" customFormat="1" ht="81" customHeight="1" x14ac:dyDescent="0.25">
      <c r="A47" s="70" t="e">
        <f t="shared" si="0"/>
        <v>#N/A</v>
      </c>
      <c r="B47" s="8">
        <f>ROW(Procesos!M35)</f>
        <v>35</v>
      </c>
      <c r="C47" s="8"/>
      <c r="D47" s="8" t="str">
        <f t="shared" si="1"/>
        <v/>
      </c>
      <c r="E47" s="8"/>
      <c r="F47" s="8" t="e">
        <f>VLOOKUP(E47,Tabla14[],2,FALSE)</f>
        <v>#N/A</v>
      </c>
      <c r="G47" s="8"/>
      <c r="H47" s="8"/>
      <c r="I47" s="8" t="e">
        <f>VLOOKUP(H47,Tabla15[],2,FALSE)</f>
        <v>#N/A</v>
      </c>
      <c r="J47" s="60"/>
      <c r="K47" s="59"/>
      <c r="L47" s="60"/>
      <c r="M47" s="8"/>
      <c r="N47" s="8"/>
      <c r="O47" s="8"/>
      <c r="P47" s="57"/>
      <c r="Q47" s="57"/>
      <c r="R47" s="8"/>
      <c r="S47" s="8"/>
      <c r="T47" s="58"/>
      <c r="U47" s="58"/>
      <c r="V47" s="8"/>
      <c r="W47" s="8"/>
      <c r="X47" s="8"/>
      <c r="Y47" s="8"/>
      <c r="Z47" s="9"/>
      <c r="AA47" s="8"/>
      <c r="AB47" s="8"/>
      <c r="AC47" s="8"/>
      <c r="AD47" s="8"/>
      <c r="AE47" s="8"/>
      <c r="AF47" s="9"/>
      <c r="AG47" s="8"/>
      <c r="AH47" s="8"/>
      <c r="AI47" s="8"/>
      <c r="AJ47" s="8"/>
      <c r="AK47" s="8"/>
      <c r="AL47" s="8"/>
      <c r="AM47" s="9"/>
      <c r="AN47" s="9"/>
      <c r="AO47" s="8"/>
      <c r="AP47" s="9"/>
      <c r="AQ47" s="8"/>
      <c r="AR47" s="8"/>
      <c r="AS47" s="71"/>
    </row>
    <row r="48" spans="1:45" s="2" customFormat="1" ht="81" customHeight="1" x14ac:dyDescent="0.25">
      <c r="A48" s="70" t="e">
        <f t="shared" si="0"/>
        <v>#N/A</v>
      </c>
      <c r="B48" s="8">
        <f>ROW(Procesos!M36)</f>
        <v>36</v>
      </c>
      <c r="C48" s="8"/>
      <c r="D48" s="8" t="str">
        <f t="shared" si="1"/>
        <v/>
      </c>
      <c r="E48" s="8"/>
      <c r="F48" s="8" t="e">
        <f>VLOOKUP(E48,Tabla14[],2,FALSE)</f>
        <v>#N/A</v>
      </c>
      <c r="G48" s="8"/>
      <c r="H48" s="8"/>
      <c r="I48" s="8" t="e">
        <f>VLOOKUP(H48,Tabla15[],2,FALSE)</f>
        <v>#N/A</v>
      </c>
      <c r="J48" s="60"/>
      <c r="K48" s="59"/>
      <c r="L48" s="60"/>
      <c r="M48" s="8"/>
      <c r="N48" s="8"/>
      <c r="O48" s="8"/>
      <c r="P48" s="57"/>
      <c r="Q48" s="57"/>
      <c r="R48" s="8"/>
      <c r="S48" s="8"/>
      <c r="T48" s="58"/>
      <c r="U48" s="58"/>
      <c r="V48" s="8"/>
      <c r="W48" s="8"/>
      <c r="X48" s="8"/>
      <c r="Y48" s="8"/>
      <c r="Z48" s="9"/>
      <c r="AA48" s="8"/>
      <c r="AB48" s="8"/>
      <c r="AC48" s="8"/>
      <c r="AD48" s="8"/>
      <c r="AE48" s="8"/>
      <c r="AF48" s="9"/>
      <c r="AG48" s="8"/>
      <c r="AH48" s="8"/>
      <c r="AI48" s="8"/>
      <c r="AJ48" s="8"/>
      <c r="AK48" s="8"/>
      <c r="AL48" s="8"/>
      <c r="AM48" s="9"/>
      <c r="AN48" s="9"/>
      <c r="AO48" s="8"/>
      <c r="AP48" s="9"/>
      <c r="AQ48" s="8"/>
      <c r="AR48" s="8"/>
      <c r="AS48" s="71"/>
    </row>
    <row r="49" spans="1:45" s="2" customFormat="1" ht="81" customHeight="1" x14ac:dyDescent="0.25">
      <c r="A49" s="70" t="e">
        <f t="shared" si="0"/>
        <v>#N/A</v>
      </c>
      <c r="B49" s="8">
        <f>ROW(Procesos!M37)</f>
        <v>37</v>
      </c>
      <c r="C49" s="8"/>
      <c r="D49" s="8" t="str">
        <f t="shared" si="1"/>
        <v/>
      </c>
      <c r="E49" s="8"/>
      <c r="F49" s="8" t="e">
        <f>VLOOKUP(E49,Tabla14[],2,FALSE)</f>
        <v>#N/A</v>
      </c>
      <c r="G49" s="8"/>
      <c r="H49" s="8"/>
      <c r="I49" s="8" t="e">
        <f>VLOOKUP(H49,Tabla15[],2,FALSE)</f>
        <v>#N/A</v>
      </c>
      <c r="J49" s="60"/>
      <c r="K49" s="59"/>
      <c r="L49" s="60"/>
      <c r="M49" s="8"/>
      <c r="N49" s="8"/>
      <c r="O49" s="8"/>
      <c r="P49" s="57"/>
      <c r="Q49" s="57"/>
      <c r="R49" s="8"/>
      <c r="S49" s="8"/>
      <c r="T49" s="58"/>
      <c r="U49" s="58"/>
      <c r="V49" s="8"/>
      <c r="W49" s="8"/>
      <c r="X49" s="8"/>
      <c r="Y49" s="8"/>
      <c r="Z49" s="9"/>
      <c r="AA49" s="8"/>
      <c r="AB49" s="8"/>
      <c r="AC49" s="8"/>
      <c r="AD49" s="8"/>
      <c r="AE49" s="8"/>
      <c r="AF49" s="9"/>
      <c r="AG49" s="8"/>
      <c r="AH49" s="8"/>
      <c r="AI49" s="8"/>
      <c r="AJ49" s="8"/>
      <c r="AK49" s="8"/>
      <c r="AL49" s="8"/>
      <c r="AM49" s="9"/>
      <c r="AN49" s="9"/>
      <c r="AO49" s="8"/>
      <c r="AP49" s="9"/>
      <c r="AQ49" s="8"/>
      <c r="AR49" s="8"/>
      <c r="AS49" s="71"/>
    </row>
    <row r="50" spans="1:45" s="2" customFormat="1" ht="81" customHeight="1" x14ac:dyDescent="0.25">
      <c r="A50" s="70" t="e">
        <f t="shared" si="0"/>
        <v>#N/A</v>
      </c>
      <c r="B50" s="8">
        <f>ROW(Procesos!M38)</f>
        <v>38</v>
      </c>
      <c r="C50" s="8"/>
      <c r="D50" s="8" t="str">
        <f t="shared" si="1"/>
        <v/>
      </c>
      <c r="E50" s="8"/>
      <c r="F50" s="8" t="e">
        <f>VLOOKUP(E50,Tabla14[],2,FALSE)</f>
        <v>#N/A</v>
      </c>
      <c r="G50" s="8"/>
      <c r="H50" s="8"/>
      <c r="I50" s="8" t="e">
        <f>VLOOKUP(H50,Tabla15[],2,FALSE)</f>
        <v>#N/A</v>
      </c>
      <c r="J50" s="60"/>
      <c r="K50" s="59"/>
      <c r="L50" s="60"/>
      <c r="M50" s="8"/>
      <c r="N50" s="8"/>
      <c r="O50" s="8"/>
      <c r="P50" s="57"/>
      <c r="Q50" s="57"/>
      <c r="R50" s="8"/>
      <c r="S50" s="8"/>
      <c r="T50" s="58"/>
      <c r="U50" s="58"/>
      <c r="V50" s="8"/>
      <c r="W50" s="8"/>
      <c r="X50" s="8"/>
      <c r="Y50" s="8"/>
      <c r="Z50" s="9"/>
      <c r="AA50" s="8"/>
      <c r="AB50" s="8"/>
      <c r="AC50" s="8"/>
      <c r="AD50" s="8"/>
      <c r="AE50" s="8"/>
      <c r="AF50" s="9"/>
      <c r="AG50" s="8"/>
      <c r="AH50" s="8"/>
      <c r="AI50" s="8"/>
      <c r="AJ50" s="8"/>
      <c r="AK50" s="8"/>
      <c r="AL50" s="8"/>
      <c r="AM50" s="9"/>
      <c r="AN50" s="9"/>
      <c r="AO50" s="8"/>
      <c r="AP50" s="9"/>
      <c r="AQ50" s="8"/>
      <c r="AR50" s="8"/>
      <c r="AS50" s="71"/>
    </row>
    <row r="51" spans="1:45" s="2" customFormat="1" ht="81" customHeight="1" x14ac:dyDescent="0.25">
      <c r="A51" s="70" t="e">
        <f t="shared" si="0"/>
        <v>#N/A</v>
      </c>
      <c r="B51" s="8">
        <f>ROW(Procesos!M39)</f>
        <v>39</v>
      </c>
      <c r="C51" s="8"/>
      <c r="D51" s="8" t="str">
        <f t="shared" si="1"/>
        <v/>
      </c>
      <c r="E51" s="8"/>
      <c r="F51" s="8" t="e">
        <f>VLOOKUP(E51,Tabla14[],2,FALSE)</f>
        <v>#N/A</v>
      </c>
      <c r="G51" s="8"/>
      <c r="H51" s="8"/>
      <c r="I51" s="8" t="e">
        <f>VLOOKUP(H51,Tabla15[],2,FALSE)</f>
        <v>#N/A</v>
      </c>
      <c r="J51" s="60"/>
      <c r="K51" s="59"/>
      <c r="L51" s="60"/>
      <c r="M51" s="8"/>
      <c r="N51" s="8"/>
      <c r="O51" s="8"/>
      <c r="P51" s="57"/>
      <c r="Q51" s="57"/>
      <c r="R51" s="8"/>
      <c r="S51" s="8"/>
      <c r="T51" s="58"/>
      <c r="U51" s="58"/>
      <c r="V51" s="8"/>
      <c r="W51" s="8"/>
      <c r="X51" s="8"/>
      <c r="Y51" s="8"/>
      <c r="Z51" s="9"/>
      <c r="AA51" s="8"/>
      <c r="AB51" s="8"/>
      <c r="AC51" s="8"/>
      <c r="AD51" s="8"/>
      <c r="AE51" s="8"/>
      <c r="AF51" s="9"/>
      <c r="AG51" s="8"/>
      <c r="AH51" s="8"/>
      <c r="AI51" s="8"/>
      <c r="AJ51" s="8"/>
      <c r="AK51" s="8"/>
      <c r="AL51" s="8"/>
      <c r="AM51" s="9"/>
      <c r="AN51" s="9"/>
      <c r="AO51" s="8"/>
      <c r="AP51" s="9"/>
      <c r="AQ51" s="8"/>
      <c r="AR51" s="8"/>
      <c r="AS51" s="71"/>
    </row>
    <row r="52" spans="1:45" s="2" customFormat="1" ht="81" customHeight="1" x14ac:dyDescent="0.25">
      <c r="A52" s="70" t="e">
        <f t="shared" si="0"/>
        <v>#N/A</v>
      </c>
      <c r="B52" s="8">
        <f>ROW(Procesos!M40)</f>
        <v>40</v>
      </c>
      <c r="C52" s="8"/>
      <c r="D52" s="8" t="str">
        <f t="shared" si="1"/>
        <v/>
      </c>
      <c r="E52" s="8"/>
      <c r="F52" s="8" t="e">
        <f>VLOOKUP(E52,Tabla14[],2,FALSE)</f>
        <v>#N/A</v>
      </c>
      <c r="G52" s="8"/>
      <c r="H52" s="8"/>
      <c r="I52" s="8" t="e">
        <f>VLOOKUP(H52,Tabla15[],2,FALSE)</f>
        <v>#N/A</v>
      </c>
      <c r="J52" s="60"/>
      <c r="K52" s="59"/>
      <c r="L52" s="60"/>
      <c r="M52" s="8"/>
      <c r="N52" s="8"/>
      <c r="O52" s="8"/>
      <c r="P52" s="57"/>
      <c r="Q52" s="57"/>
      <c r="R52" s="8"/>
      <c r="S52" s="8"/>
      <c r="T52" s="58"/>
      <c r="U52" s="58"/>
      <c r="V52" s="8"/>
      <c r="W52" s="8"/>
      <c r="X52" s="8"/>
      <c r="Y52" s="8"/>
      <c r="Z52" s="9"/>
      <c r="AA52" s="8"/>
      <c r="AB52" s="8"/>
      <c r="AC52" s="8"/>
      <c r="AD52" s="8"/>
      <c r="AE52" s="8"/>
      <c r="AF52" s="9"/>
      <c r="AG52" s="8"/>
      <c r="AH52" s="8"/>
      <c r="AI52" s="8"/>
      <c r="AJ52" s="8"/>
      <c r="AK52" s="8"/>
      <c r="AL52" s="8"/>
      <c r="AM52" s="9"/>
      <c r="AN52" s="9"/>
      <c r="AO52" s="8"/>
      <c r="AP52" s="9"/>
      <c r="AQ52" s="8"/>
      <c r="AR52" s="8"/>
      <c r="AS52" s="71"/>
    </row>
    <row r="53" spans="1:45" s="2" customFormat="1" ht="81" customHeight="1" x14ac:dyDescent="0.25">
      <c r="A53" s="70" t="e">
        <f t="shared" si="0"/>
        <v>#N/A</v>
      </c>
      <c r="B53" s="8">
        <f>ROW(Procesos!M41)</f>
        <v>41</v>
      </c>
      <c r="C53" s="8"/>
      <c r="D53" s="8" t="str">
        <f t="shared" si="1"/>
        <v/>
      </c>
      <c r="E53" s="8"/>
      <c r="F53" s="8" t="e">
        <f>VLOOKUP(E53,Tabla14[],2,FALSE)</f>
        <v>#N/A</v>
      </c>
      <c r="G53" s="8"/>
      <c r="H53" s="8"/>
      <c r="I53" s="8" t="e">
        <f>VLOOKUP(H53,Tabla15[],2,FALSE)</f>
        <v>#N/A</v>
      </c>
      <c r="J53" s="60"/>
      <c r="K53" s="59"/>
      <c r="L53" s="60"/>
      <c r="M53" s="8"/>
      <c r="N53" s="8"/>
      <c r="O53" s="8"/>
      <c r="P53" s="57"/>
      <c r="Q53" s="57"/>
      <c r="R53" s="8"/>
      <c r="S53" s="8"/>
      <c r="T53" s="58"/>
      <c r="U53" s="58"/>
      <c r="V53" s="8"/>
      <c r="W53" s="8"/>
      <c r="X53" s="8"/>
      <c r="Y53" s="8"/>
      <c r="Z53" s="9"/>
      <c r="AA53" s="8"/>
      <c r="AB53" s="8"/>
      <c r="AC53" s="8"/>
      <c r="AD53" s="8"/>
      <c r="AE53" s="8"/>
      <c r="AF53" s="9"/>
      <c r="AG53" s="8"/>
      <c r="AH53" s="8"/>
      <c r="AI53" s="8"/>
      <c r="AJ53" s="8"/>
      <c r="AK53" s="8"/>
      <c r="AL53" s="8"/>
      <c r="AM53" s="9"/>
      <c r="AN53" s="9"/>
      <c r="AO53" s="8"/>
      <c r="AP53" s="9"/>
      <c r="AQ53" s="8"/>
      <c r="AR53" s="8"/>
      <c r="AS53" s="71"/>
    </row>
    <row r="54" spans="1:45" s="2" customFormat="1" ht="81" customHeight="1" x14ac:dyDescent="0.25">
      <c r="A54" s="70" t="e">
        <f t="shared" si="0"/>
        <v>#N/A</v>
      </c>
      <c r="B54" s="8">
        <f>ROW(Procesos!M42)</f>
        <v>42</v>
      </c>
      <c r="C54" s="8"/>
      <c r="D54" s="8" t="str">
        <f t="shared" si="1"/>
        <v/>
      </c>
      <c r="E54" s="8"/>
      <c r="F54" s="8" t="e">
        <f>VLOOKUP(E54,Tabla14[],2,FALSE)</f>
        <v>#N/A</v>
      </c>
      <c r="G54" s="8"/>
      <c r="H54" s="8"/>
      <c r="I54" s="8" t="e">
        <f>VLOOKUP(H54,Tabla15[],2,FALSE)</f>
        <v>#N/A</v>
      </c>
      <c r="J54" s="60"/>
      <c r="K54" s="59"/>
      <c r="L54" s="60"/>
      <c r="M54" s="8"/>
      <c r="N54" s="8"/>
      <c r="O54" s="8"/>
      <c r="P54" s="57"/>
      <c r="Q54" s="57"/>
      <c r="R54" s="8"/>
      <c r="S54" s="8"/>
      <c r="T54" s="58"/>
      <c r="U54" s="58"/>
      <c r="V54" s="8"/>
      <c r="W54" s="8"/>
      <c r="X54" s="8"/>
      <c r="Y54" s="8"/>
      <c r="Z54" s="9"/>
      <c r="AA54" s="8"/>
      <c r="AB54" s="8"/>
      <c r="AC54" s="8"/>
      <c r="AD54" s="8"/>
      <c r="AE54" s="8"/>
      <c r="AF54" s="9"/>
      <c r="AG54" s="8"/>
      <c r="AH54" s="8"/>
      <c r="AI54" s="8"/>
      <c r="AJ54" s="8"/>
      <c r="AK54" s="8"/>
      <c r="AL54" s="8"/>
      <c r="AM54" s="9"/>
      <c r="AN54" s="9"/>
      <c r="AO54" s="8"/>
      <c r="AP54" s="9"/>
      <c r="AQ54" s="8"/>
      <c r="AR54" s="8"/>
      <c r="AS54" s="71"/>
    </row>
    <row r="55" spans="1:45" s="2" customFormat="1" ht="81" customHeight="1" x14ac:dyDescent="0.25">
      <c r="A55" s="70" t="e">
        <f t="shared" si="0"/>
        <v>#N/A</v>
      </c>
      <c r="B55" s="8">
        <f>ROW(Procesos!M43)</f>
        <v>43</v>
      </c>
      <c r="C55" s="8"/>
      <c r="D55" s="8" t="str">
        <f t="shared" si="1"/>
        <v/>
      </c>
      <c r="E55" s="8"/>
      <c r="F55" s="8" t="e">
        <f>VLOOKUP(E55,Tabla14[],2,FALSE)</f>
        <v>#N/A</v>
      </c>
      <c r="G55" s="8"/>
      <c r="H55" s="8"/>
      <c r="I55" s="8" t="e">
        <f>VLOOKUP(H55,Tabla15[],2,FALSE)</f>
        <v>#N/A</v>
      </c>
      <c r="J55" s="60"/>
      <c r="K55" s="59"/>
      <c r="L55" s="60"/>
      <c r="M55" s="8"/>
      <c r="N55" s="8"/>
      <c r="O55" s="8"/>
      <c r="P55" s="57"/>
      <c r="Q55" s="57"/>
      <c r="R55" s="8"/>
      <c r="S55" s="8"/>
      <c r="T55" s="58"/>
      <c r="U55" s="58"/>
      <c r="V55" s="8"/>
      <c r="W55" s="8"/>
      <c r="X55" s="8"/>
      <c r="Y55" s="8"/>
      <c r="Z55" s="9"/>
      <c r="AA55" s="8"/>
      <c r="AB55" s="8"/>
      <c r="AC55" s="8"/>
      <c r="AD55" s="8"/>
      <c r="AE55" s="8"/>
      <c r="AF55" s="9"/>
      <c r="AG55" s="8"/>
      <c r="AH55" s="8"/>
      <c r="AI55" s="8"/>
      <c r="AJ55" s="8"/>
      <c r="AK55" s="8"/>
      <c r="AL55" s="8"/>
      <c r="AM55" s="9"/>
      <c r="AN55" s="9"/>
      <c r="AO55" s="8"/>
      <c r="AP55" s="9"/>
      <c r="AQ55" s="8"/>
      <c r="AR55" s="8"/>
      <c r="AS55" s="71"/>
    </row>
    <row r="56" spans="1:45" s="2" customFormat="1" ht="81" customHeight="1" x14ac:dyDescent="0.25">
      <c r="A56" s="70" t="e">
        <f t="shared" si="0"/>
        <v>#N/A</v>
      </c>
      <c r="B56" s="8">
        <f>ROW(Procesos!M44)</f>
        <v>44</v>
      </c>
      <c r="C56" s="8"/>
      <c r="D56" s="8" t="str">
        <f t="shared" si="1"/>
        <v/>
      </c>
      <c r="E56" s="8"/>
      <c r="F56" s="8" t="e">
        <f>VLOOKUP(E56,Tabla14[],2,FALSE)</f>
        <v>#N/A</v>
      </c>
      <c r="G56" s="8"/>
      <c r="H56" s="8"/>
      <c r="I56" s="8" t="e">
        <f>VLOOKUP(H56,Tabla15[],2,FALSE)</f>
        <v>#N/A</v>
      </c>
      <c r="J56" s="60"/>
      <c r="K56" s="59"/>
      <c r="L56" s="60"/>
      <c r="M56" s="8"/>
      <c r="N56" s="8"/>
      <c r="O56" s="8"/>
      <c r="P56" s="57"/>
      <c r="Q56" s="57"/>
      <c r="R56" s="8"/>
      <c r="S56" s="8"/>
      <c r="T56" s="58"/>
      <c r="U56" s="58"/>
      <c r="V56" s="8"/>
      <c r="W56" s="8"/>
      <c r="X56" s="8"/>
      <c r="Y56" s="8"/>
      <c r="Z56" s="9"/>
      <c r="AA56" s="8"/>
      <c r="AB56" s="8"/>
      <c r="AC56" s="8"/>
      <c r="AD56" s="8"/>
      <c r="AE56" s="8"/>
      <c r="AF56" s="9"/>
      <c r="AG56" s="8"/>
      <c r="AH56" s="8"/>
      <c r="AI56" s="8"/>
      <c r="AJ56" s="8"/>
      <c r="AK56" s="8"/>
      <c r="AL56" s="8"/>
      <c r="AM56" s="9"/>
      <c r="AN56" s="9"/>
      <c r="AO56" s="8"/>
      <c r="AP56" s="9"/>
      <c r="AQ56" s="8"/>
      <c r="AR56" s="8"/>
      <c r="AS56" s="71"/>
    </row>
    <row r="57" spans="1:45" s="2" customFormat="1" ht="81" customHeight="1" x14ac:dyDescent="0.25">
      <c r="A57" s="70" t="e">
        <f t="shared" si="0"/>
        <v>#N/A</v>
      </c>
      <c r="B57" s="8">
        <f>ROW(Procesos!M45)</f>
        <v>45</v>
      </c>
      <c r="C57" s="8"/>
      <c r="D57" s="8" t="str">
        <f t="shared" si="1"/>
        <v/>
      </c>
      <c r="E57" s="8"/>
      <c r="F57" s="8" t="e">
        <f>VLOOKUP(E57,Tabla14[],2,FALSE)</f>
        <v>#N/A</v>
      </c>
      <c r="G57" s="8"/>
      <c r="H57" s="8"/>
      <c r="I57" s="8" t="e">
        <f>VLOOKUP(H57,Tabla15[],2,FALSE)</f>
        <v>#N/A</v>
      </c>
      <c r="J57" s="60"/>
      <c r="K57" s="59"/>
      <c r="L57" s="60"/>
      <c r="M57" s="8"/>
      <c r="N57" s="8"/>
      <c r="O57" s="8"/>
      <c r="P57" s="57"/>
      <c r="Q57" s="57"/>
      <c r="R57" s="8"/>
      <c r="S57" s="8"/>
      <c r="T57" s="58"/>
      <c r="U57" s="58"/>
      <c r="V57" s="8"/>
      <c r="W57" s="8"/>
      <c r="X57" s="8"/>
      <c r="Y57" s="8"/>
      <c r="Z57" s="9"/>
      <c r="AA57" s="8"/>
      <c r="AB57" s="8"/>
      <c r="AC57" s="8"/>
      <c r="AD57" s="8"/>
      <c r="AE57" s="8"/>
      <c r="AF57" s="9"/>
      <c r="AG57" s="8"/>
      <c r="AH57" s="8"/>
      <c r="AI57" s="8"/>
      <c r="AJ57" s="8"/>
      <c r="AK57" s="8"/>
      <c r="AL57" s="8"/>
      <c r="AM57" s="9"/>
      <c r="AN57" s="9"/>
      <c r="AO57" s="8"/>
      <c r="AP57" s="9"/>
      <c r="AQ57" s="8"/>
      <c r="AR57" s="8"/>
      <c r="AS57" s="71"/>
    </row>
    <row r="58" spans="1:45" s="2" customFormat="1" ht="81" customHeight="1" x14ac:dyDescent="0.25">
      <c r="A58" s="70" t="e">
        <f t="shared" si="0"/>
        <v>#N/A</v>
      </c>
      <c r="B58" s="8">
        <f>ROW(Procesos!M46)</f>
        <v>46</v>
      </c>
      <c r="C58" s="8"/>
      <c r="D58" s="8" t="str">
        <f t="shared" si="1"/>
        <v/>
      </c>
      <c r="E58" s="8"/>
      <c r="F58" s="8" t="e">
        <f>VLOOKUP(E58,Tabla14[],2,FALSE)</f>
        <v>#N/A</v>
      </c>
      <c r="G58" s="8"/>
      <c r="H58" s="8"/>
      <c r="I58" s="8" t="e">
        <f>VLOOKUP(H58,Tabla15[],2,FALSE)</f>
        <v>#N/A</v>
      </c>
      <c r="J58" s="60"/>
      <c r="K58" s="59"/>
      <c r="L58" s="60"/>
      <c r="M58" s="8"/>
      <c r="N58" s="8"/>
      <c r="O58" s="8"/>
      <c r="P58" s="57"/>
      <c r="Q58" s="57"/>
      <c r="R58" s="8"/>
      <c r="S58" s="8"/>
      <c r="T58" s="58"/>
      <c r="U58" s="58"/>
      <c r="V58" s="8"/>
      <c r="W58" s="8"/>
      <c r="X58" s="8"/>
      <c r="Y58" s="8"/>
      <c r="Z58" s="9"/>
      <c r="AA58" s="8"/>
      <c r="AB58" s="8"/>
      <c r="AC58" s="8"/>
      <c r="AD58" s="8"/>
      <c r="AE58" s="8"/>
      <c r="AF58" s="9"/>
      <c r="AG58" s="8"/>
      <c r="AH58" s="8"/>
      <c r="AI58" s="8"/>
      <c r="AJ58" s="8"/>
      <c r="AK58" s="8"/>
      <c r="AL58" s="8"/>
      <c r="AM58" s="9"/>
      <c r="AN58" s="9"/>
      <c r="AO58" s="8"/>
      <c r="AP58" s="9"/>
      <c r="AQ58" s="8"/>
      <c r="AR58" s="8"/>
      <c r="AS58" s="71"/>
    </row>
    <row r="59" spans="1:45" s="2" customFormat="1" ht="81" customHeight="1" x14ac:dyDescent="0.25">
      <c r="A59" s="70" t="e">
        <f t="shared" si="0"/>
        <v>#N/A</v>
      </c>
      <c r="B59" s="8">
        <f>ROW(Procesos!M47)</f>
        <v>47</v>
      </c>
      <c r="C59" s="8"/>
      <c r="D59" s="8" t="str">
        <f t="shared" si="1"/>
        <v/>
      </c>
      <c r="E59" s="8"/>
      <c r="F59" s="8" t="e">
        <f>VLOOKUP(E59,Tabla14[],2,FALSE)</f>
        <v>#N/A</v>
      </c>
      <c r="G59" s="8"/>
      <c r="H59" s="8"/>
      <c r="I59" s="8" t="e">
        <f>VLOOKUP(H59,Tabla15[],2,FALSE)</f>
        <v>#N/A</v>
      </c>
      <c r="J59" s="60"/>
      <c r="K59" s="59"/>
      <c r="L59" s="60"/>
      <c r="M59" s="8"/>
      <c r="N59" s="8"/>
      <c r="O59" s="8"/>
      <c r="P59" s="57"/>
      <c r="Q59" s="57"/>
      <c r="R59" s="8"/>
      <c r="S59" s="8"/>
      <c r="T59" s="58"/>
      <c r="U59" s="58"/>
      <c r="V59" s="8"/>
      <c r="W59" s="8"/>
      <c r="X59" s="8"/>
      <c r="Y59" s="8"/>
      <c r="Z59" s="9"/>
      <c r="AA59" s="8"/>
      <c r="AB59" s="8"/>
      <c r="AC59" s="8"/>
      <c r="AD59" s="8"/>
      <c r="AE59" s="8"/>
      <c r="AF59" s="9"/>
      <c r="AG59" s="8"/>
      <c r="AH59" s="8"/>
      <c r="AI59" s="8"/>
      <c r="AJ59" s="8"/>
      <c r="AK59" s="8"/>
      <c r="AL59" s="8"/>
      <c r="AM59" s="9"/>
      <c r="AN59" s="9"/>
      <c r="AO59" s="8"/>
      <c r="AP59" s="9"/>
      <c r="AQ59" s="8"/>
      <c r="AR59" s="8"/>
      <c r="AS59" s="71"/>
    </row>
    <row r="60" spans="1:45" s="2" customFormat="1" ht="81" customHeight="1" x14ac:dyDescent="0.25">
      <c r="A60" s="70" t="e">
        <f t="shared" si="0"/>
        <v>#N/A</v>
      </c>
      <c r="B60" s="8">
        <f>ROW(Procesos!M48)</f>
        <v>48</v>
      </c>
      <c r="C60" s="8"/>
      <c r="D60" s="8" t="str">
        <f t="shared" si="1"/>
        <v/>
      </c>
      <c r="E60" s="8"/>
      <c r="F60" s="8" t="e">
        <f>VLOOKUP(E60,Tabla14[],2,FALSE)</f>
        <v>#N/A</v>
      </c>
      <c r="G60" s="8"/>
      <c r="H60" s="8"/>
      <c r="I60" s="8" t="e">
        <f>VLOOKUP(H60,Tabla15[],2,FALSE)</f>
        <v>#N/A</v>
      </c>
      <c r="J60" s="60"/>
      <c r="K60" s="59"/>
      <c r="L60" s="60"/>
      <c r="M60" s="8"/>
      <c r="N60" s="8"/>
      <c r="O60" s="8"/>
      <c r="P60" s="57"/>
      <c r="Q60" s="57"/>
      <c r="R60" s="8"/>
      <c r="S60" s="8"/>
      <c r="T60" s="58"/>
      <c r="U60" s="58"/>
      <c r="V60" s="8"/>
      <c r="W60" s="8"/>
      <c r="X60" s="8"/>
      <c r="Y60" s="8"/>
      <c r="Z60" s="9"/>
      <c r="AA60" s="8"/>
      <c r="AB60" s="8"/>
      <c r="AC60" s="8"/>
      <c r="AD60" s="8"/>
      <c r="AE60" s="8"/>
      <c r="AF60" s="9"/>
      <c r="AG60" s="8"/>
      <c r="AH60" s="8"/>
      <c r="AI60" s="8"/>
      <c r="AJ60" s="8"/>
      <c r="AK60" s="8"/>
      <c r="AL60" s="8"/>
      <c r="AM60" s="9"/>
      <c r="AN60" s="9"/>
      <c r="AO60" s="8"/>
      <c r="AP60" s="9"/>
      <c r="AQ60" s="8"/>
      <c r="AR60" s="8"/>
      <c r="AS60" s="71"/>
    </row>
    <row r="61" spans="1:45" s="2" customFormat="1" ht="81" customHeight="1" x14ac:dyDescent="0.25">
      <c r="A61" s="70" t="e">
        <f t="shared" si="0"/>
        <v>#N/A</v>
      </c>
      <c r="B61" s="8">
        <f>ROW(Procesos!M49)</f>
        <v>49</v>
      </c>
      <c r="C61" s="8"/>
      <c r="D61" s="8" t="str">
        <f t="shared" si="1"/>
        <v/>
      </c>
      <c r="E61" s="8"/>
      <c r="F61" s="8" t="e">
        <f>VLOOKUP(E61,Tabla14[],2,FALSE)</f>
        <v>#N/A</v>
      </c>
      <c r="G61" s="8"/>
      <c r="H61" s="8"/>
      <c r="I61" s="8" t="e">
        <f>VLOOKUP(H61,Tabla15[],2,FALSE)</f>
        <v>#N/A</v>
      </c>
      <c r="J61" s="60"/>
      <c r="K61" s="59"/>
      <c r="L61" s="60"/>
      <c r="M61" s="8"/>
      <c r="N61" s="8"/>
      <c r="O61" s="8"/>
      <c r="P61" s="57"/>
      <c r="Q61" s="57"/>
      <c r="R61" s="8"/>
      <c r="S61" s="8"/>
      <c r="T61" s="58"/>
      <c r="U61" s="58"/>
      <c r="V61" s="8"/>
      <c r="W61" s="8"/>
      <c r="X61" s="8"/>
      <c r="Y61" s="8"/>
      <c r="Z61" s="9"/>
      <c r="AA61" s="8"/>
      <c r="AB61" s="8"/>
      <c r="AC61" s="8"/>
      <c r="AD61" s="8"/>
      <c r="AE61" s="8"/>
      <c r="AF61" s="9"/>
      <c r="AG61" s="8"/>
      <c r="AH61" s="8"/>
      <c r="AI61" s="8"/>
      <c r="AJ61" s="8"/>
      <c r="AK61" s="8"/>
      <c r="AL61" s="8"/>
      <c r="AM61" s="9"/>
      <c r="AN61" s="9"/>
      <c r="AO61" s="8"/>
      <c r="AP61" s="9"/>
      <c r="AQ61" s="8"/>
      <c r="AR61" s="8"/>
      <c r="AS61" s="71"/>
    </row>
    <row r="62" spans="1:45" s="2" customFormat="1" ht="81" customHeight="1" x14ac:dyDescent="0.25">
      <c r="A62" s="70" t="e">
        <f t="shared" si="0"/>
        <v>#N/A</v>
      </c>
      <c r="B62" s="8">
        <f>ROW(Procesos!M50)</f>
        <v>50</v>
      </c>
      <c r="C62" s="8"/>
      <c r="D62" s="8" t="str">
        <f t="shared" si="1"/>
        <v/>
      </c>
      <c r="E62" s="8"/>
      <c r="F62" s="8" t="e">
        <f>VLOOKUP(E62,Tabla14[],2,FALSE)</f>
        <v>#N/A</v>
      </c>
      <c r="G62" s="8"/>
      <c r="H62" s="8"/>
      <c r="I62" s="8" t="e">
        <f>VLOOKUP(H62,Tabla15[],2,FALSE)</f>
        <v>#N/A</v>
      </c>
      <c r="J62" s="60"/>
      <c r="K62" s="59"/>
      <c r="L62" s="60"/>
      <c r="M62" s="8"/>
      <c r="N62" s="8"/>
      <c r="O62" s="8"/>
      <c r="P62" s="57"/>
      <c r="Q62" s="57"/>
      <c r="R62" s="8"/>
      <c r="S62" s="8"/>
      <c r="T62" s="58"/>
      <c r="U62" s="58"/>
      <c r="V62" s="8"/>
      <c r="W62" s="8"/>
      <c r="X62" s="8"/>
      <c r="Y62" s="8"/>
      <c r="Z62" s="9"/>
      <c r="AA62" s="8"/>
      <c r="AB62" s="8"/>
      <c r="AC62" s="8"/>
      <c r="AD62" s="8"/>
      <c r="AE62" s="8"/>
      <c r="AF62" s="9"/>
      <c r="AG62" s="8"/>
      <c r="AH62" s="8"/>
      <c r="AI62" s="8"/>
      <c r="AJ62" s="8"/>
      <c r="AK62" s="8"/>
      <c r="AL62" s="8"/>
      <c r="AM62" s="9"/>
      <c r="AN62" s="9"/>
      <c r="AO62" s="8"/>
      <c r="AP62" s="9"/>
      <c r="AQ62" s="8"/>
      <c r="AR62" s="8"/>
      <c r="AS62" s="71"/>
    </row>
    <row r="63" spans="1:45" s="2" customFormat="1" ht="81" customHeight="1" x14ac:dyDescent="0.25">
      <c r="A63" s="70" t="e">
        <f t="shared" si="0"/>
        <v>#N/A</v>
      </c>
      <c r="B63" s="8">
        <f>ROW(Procesos!M51)</f>
        <v>51</v>
      </c>
      <c r="C63" s="8"/>
      <c r="D63" s="8" t="str">
        <f t="shared" si="1"/>
        <v/>
      </c>
      <c r="E63" s="8"/>
      <c r="F63" s="8" t="e">
        <f>VLOOKUP(E63,Tabla14[],2,FALSE)</f>
        <v>#N/A</v>
      </c>
      <c r="G63" s="8"/>
      <c r="H63" s="8"/>
      <c r="I63" s="8" t="e">
        <f>VLOOKUP(H63,Tabla15[],2,FALSE)</f>
        <v>#N/A</v>
      </c>
      <c r="J63" s="60"/>
      <c r="K63" s="59"/>
      <c r="L63" s="60"/>
      <c r="M63" s="8"/>
      <c r="N63" s="8"/>
      <c r="O63" s="8"/>
      <c r="P63" s="57"/>
      <c r="Q63" s="57"/>
      <c r="R63" s="8"/>
      <c r="S63" s="8"/>
      <c r="T63" s="58"/>
      <c r="U63" s="58"/>
      <c r="V63" s="8"/>
      <c r="W63" s="8"/>
      <c r="X63" s="8"/>
      <c r="Y63" s="8"/>
      <c r="Z63" s="9"/>
      <c r="AA63" s="8"/>
      <c r="AB63" s="8"/>
      <c r="AC63" s="8"/>
      <c r="AD63" s="8"/>
      <c r="AE63" s="8"/>
      <c r="AF63" s="9"/>
      <c r="AG63" s="8"/>
      <c r="AH63" s="8"/>
      <c r="AI63" s="8"/>
      <c r="AJ63" s="8"/>
      <c r="AK63" s="8"/>
      <c r="AL63" s="8"/>
      <c r="AM63" s="9"/>
      <c r="AN63" s="9"/>
      <c r="AO63" s="8"/>
      <c r="AP63" s="9"/>
      <c r="AQ63" s="8"/>
      <c r="AR63" s="8"/>
      <c r="AS63" s="71"/>
    </row>
    <row r="64" spans="1:45" s="2" customFormat="1" ht="81" customHeight="1" x14ac:dyDescent="0.25">
      <c r="A64" s="70" t="e">
        <f t="shared" si="0"/>
        <v>#N/A</v>
      </c>
      <c r="B64" s="8">
        <f>ROW(Procesos!M52)</f>
        <v>52</v>
      </c>
      <c r="C64" s="8"/>
      <c r="D64" s="8" t="str">
        <f t="shared" si="1"/>
        <v/>
      </c>
      <c r="E64" s="8"/>
      <c r="F64" s="8" t="e">
        <f>VLOOKUP(E64,Tabla14[],2,FALSE)</f>
        <v>#N/A</v>
      </c>
      <c r="G64" s="8"/>
      <c r="H64" s="8"/>
      <c r="I64" s="8" t="e">
        <f>VLOOKUP(H64,Tabla15[],2,FALSE)</f>
        <v>#N/A</v>
      </c>
      <c r="J64" s="60"/>
      <c r="K64" s="59"/>
      <c r="L64" s="60"/>
      <c r="M64" s="8"/>
      <c r="N64" s="8"/>
      <c r="O64" s="8"/>
      <c r="P64" s="57"/>
      <c r="Q64" s="57"/>
      <c r="R64" s="8"/>
      <c r="S64" s="8"/>
      <c r="T64" s="58"/>
      <c r="U64" s="58"/>
      <c r="V64" s="8"/>
      <c r="W64" s="8"/>
      <c r="X64" s="8"/>
      <c r="Y64" s="8"/>
      <c r="Z64" s="9"/>
      <c r="AA64" s="8"/>
      <c r="AB64" s="8"/>
      <c r="AC64" s="8"/>
      <c r="AD64" s="8"/>
      <c r="AE64" s="8"/>
      <c r="AF64" s="9"/>
      <c r="AG64" s="8"/>
      <c r="AH64" s="8"/>
      <c r="AI64" s="8"/>
      <c r="AJ64" s="8"/>
      <c r="AK64" s="8"/>
      <c r="AL64" s="8"/>
      <c r="AM64" s="9"/>
      <c r="AN64" s="9"/>
      <c r="AO64" s="8"/>
      <c r="AP64" s="9"/>
      <c r="AQ64" s="8"/>
      <c r="AR64" s="8"/>
      <c r="AS64" s="71"/>
    </row>
    <row r="65" spans="1:45" s="2" customFormat="1" ht="81" customHeight="1" x14ac:dyDescent="0.25">
      <c r="A65" s="70" t="e">
        <f t="shared" si="0"/>
        <v>#N/A</v>
      </c>
      <c r="B65" s="8">
        <f>ROW(Procesos!M53)</f>
        <v>53</v>
      </c>
      <c r="C65" s="8"/>
      <c r="D65" s="8" t="str">
        <f t="shared" si="1"/>
        <v/>
      </c>
      <c r="E65" s="8"/>
      <c r="F65" s="8" t="e">
        <f>VLOOKUP(E65,Tabla14[],2,FALSE)</f>
        <v>#N/A</v>
      </c>
      <c r="G65" s="8"/>
      <c r="H65" s="8"/>
      <c r="I65" s="8" t="e">
        <f>VLOOKUP(H65,Tabla15[],2,FALSE)</f>
        <v>#N/A</v>
      </c>
      <c r="J65" s="60"/>
      <c r="K65" s="59"/>
      <c r="L65" s="60"/>
      <c r="M65" s="8"/>
      <c r="N65" s="8"/>
      <c r="O65" s="8"/>
      <c r="P65" s="57"/>
      <c r="Q65" s="57"/>
      <c r="R65" s="8"/>
      <c r="S65" s="8"/>
      <c r="T65" s="58"/>
      <c r="U65" s="58"/>
      <c r="V65" s="8"/>
      <c r="W65" s="8"/>
      <c r="X65" s="8"/>
      <c r="Y65" s="8"/>
      <c r="Z65" s="9"/>
      <c r="AA65" s="8"/>
      <c r="AB65" s="8"/>
      <c r="AC65" s="8"/>
      <c r="AD65" s="8"/>
      <c r="AE65" s="8"/>
      <c r="AF65" s="9"/>
      <c r="AG65" s="8"/>
      <c r="AH65" s="8"/>
      <c r="AI65" s="8"/>
      <c r="AJ65" s="8"/>
      <c r="AK65" s="8"/>
      <c r="AL65" s="8"/>
      <c r="AM65" s="9"/>
      <c r="AN65" s="9"/>
      <c r="AO65" s="8"/>
      <c r="AP65" s="9"/>
      <c r="AQ65" s="8"/>
      <c r="AR65" s="8"/>
      <c r="AS65" s="71"/>
    </row>
    <row r="66" spans="1:45" s="2" customFormat="1" ht="81" customHeight="1" x14ac:dyDescent="0.25">
      <c r="A66" s="70" t="e">
        <f t="shared" si="0"/>
        <v>#N/A</v>
      </c>
      <c r="B66" s="8">
        <f>ROW(Procesos!M54)</f>
        <v>54</v>
      </c>
      <c r="C66" s="8"/>
      <c r="D66" s="8" t="str">
        <f t="shared" si="1"/>
        <v/>
      </c>
      <c r="E66" s="8"/>
      <c r="F66" s="8" t="e">
        <f>VLOOKUP(E66,Tabla14[],2,FALSE)</f>
        <v>#N/A</v>
      </c>
      <c r="G66" s="8"/>
      <c r="H66" s="8"/>
      <c r="I66" s="8" t="e">
        <f>VLOOKUP(H66,Tabla15[],2,FALSE)</f>
        <v>#N/A</v>
      </c>
      <c r="J66" s="60"/>
      <c r="K66" s="59"/>
      <c r="L66" s="60"/>
      <c r="M66" s="8"/>
      <c r="N66" s="8"/>
      <c r="O66" s="8"/>
      <c r="P66" s="57"/>
      <c r="Q66" s="57"/>
      <c r="R66" s="8"/>
      <c r="S66" s="8"/>
      <c r="T66" s="58"/>
      <c r="U66" s="58"/>
      <c r="V66" s="8"/>
      <c r="W66" s="8"/>
      <c r="X66" s="8"/>
      <c r="Y66" s="8"/>
      <c r="Z66" s="9"/>
      <c r="AA66" s="8"/>
      <c r="AB66" s="8"/>
      <c r="AC66" s="8"/>
      <c r="AD66" s="8"/>
      <c r="AE66" s="8"/>
      <c r="AF66" s="9"/>
      <c r="AG66" s="8"/>
      <c r="AH66" s="8"/>
      <c r="AI66" s="8"/>
      <c r="AJ66" s="8"/>
      <c r="AK66" s="8"/>
      <c r="AL66" s="8"/>
      <c r="AM66" s="9"/>
      <c r="AN66" s="9"/>
      <c r="AO66" s="8"/>
      <c r="AP66" s="9"/>
      <c r="AQ66" s="8"/>
      <c r="AR66" s="8"/>
      <c r="AS66" s="71"/>
    </row>
    <row r="67" spans="1:45" s="2" customFormat="1" ht="81" customHeight="1" x14ac:dyDescent="0.25">
      <c r="A67" s="70" t="e">
        <f t="shared" si="0"/>
        <v>#N/A</v>
      </c>
      <c r="B67" s="8">
        <f>ROW(Procesos!M55)</f>
        <v>55</v>
      </c>
      <c r="C67" s="8"/>
      <c r="D67" s="8" t="str">
        <f t="shared" si="1"/>
        <v/>
      </c>
      <c r="E67" s="8"/>
      <c r="F67" s="8" t="e">
        <f>VLOOKUP(E67,Tabla14[],2,FALSE)</f>
        <v>#N/A</v>
      </c>
      <c r="G67" s="8"/>
      <c r="H67" s="8"/>
      <c r="I67" s="8" t="e">
        <f>VLOOKUP(H67,Tabla15[],2,FALSE)</f>
        <v>#N/A</v>
      </c>
      <c r="J67" s="60"/>
      <c r="K67" s="59"/>
      <c r="L67" s="60"/>
      <c r="M67" s="8"/>
      <c r="N67" s="8"/>
      <c r="O67" s="8"/>
      <c r="P67" s="57"/>
      <c r="Q67" s="57"/>
      <c r="R67" s="8"/>
      <c r="S67" s="8"/>
      <c r="T67" s="58"/>
      <c r="U67" s="58"/>
      <c r="V67" s="8"/>
      <c r="W67" s="8"/>
      <c r="X67" s="8"/>
      <c r="Y67" s="8"/>
      <c r="Z67" s="9"/>
      <c r="AA67" s="8"/>
      <c r="AB67" s="8"/>
      <c r="AC67" s="8"/>
      <c r="AD67" s="8"/>
      <c r="AE67" s="8"/>
      <c r="AF67" s="9"/>
      <c r="AG67" s="8"/>
      <c r="AH67" s="8"/>
      <c r="AI67" s="8"/>
      <c r="AJ67" s="8"/>
      <c r="AK67" s="8"/>
      <c r="AL67" s="8"/>
      <c r="AM67" s="9"/>
      <c r="AN67" s="9"/>
      <c r="AO67" s="8"/>
      <c r="AP67" s="9"/>
      <c r="AQ67" s="8"/>
      <c r="AR67" s="8"/>
      <c r="AS67" s="71"/>
    </row>
    <row r="68" spans="1:45" s="2" customFormat="1" ht="81" customHeight="1" x14ac:dyDescent="0.25">
      <c r="A68" s="70" t="e">
        <f t="shared" si="0"/>
        <v>#N/A</v>
      </c>
      <c r="B68" s="8">
        <f>ROW(Procesos!M56)</f>
        <v>56</v>
      </c>
      <c r="C68" s="8"/>
      <c r="D68" s="8" t="str">
        <f t="shared" si="1"/>
        <v/>
      </c>
      <c r="E68" s="8"/>
      <c r="F68" s="8" t="e">
        <f>VLOOKUP(E68,Tabla14[],2,FALSE)</f>
        <v>#N/A</v>
      </c>
      <c r="G68" s="8"/>
      <c r="H68" s="8"/>
      <c r="I68" s="8" t="e">
        <f>VLOOKUP(H68,Tabla15[],2,FALSE)</f>
        <v>#N/A</v>
      </c>
      <c r="J68" s="60"/>
      <c r="K68" s="59"/>
      <c r="L68" s="60"/>
      <c r="M68" s="8"/>
      <c r="N68" s="8"/>
      <c r="O68" s="8"/>
      <c r="P68" s="57"/>
      <c r="Q68" s="57"/>
      <c r="R68" s="8"/>
      <c r="S68" s="8"/>
      <c r="T68" s="58"/>
      <c r="U68" s="58"/>
      <c r="V68" s="8"/>
      <c r="W68" s="8"/>
      <c r="X68" s="8"/>
      <c r="Y68" s="8"/>
      <c r="Z68" s="9"/>
      <c r="AA68" s="8"/>
      <c r="AB68" s="8"/>
      <c r="AC68" s="8"/>
      <c r="AD68" s="8"/>
      <c r="AE68" s="8"/>
      <c r="AF68" s="9"/>
      <c r="AG68" s="8"/>
      <c r="AH68" s="8"/>
      <c r="AI68" s="8"/>
      <c r="AJ68" s="8"/>
      <c r="AK68" s="8"/>
      <c r="AL68" s="8"/>
      <c r="AM68" s="9"/>
      <c r="AN68" s="9"/>
      <c r="AO68" s="8"/>
      <c r="AP68" s="9"/>
      <c r="AQ68" s="8"/>
      <c r="AR68" s="8"/>
      <c r="AS68" s="71"/>
    </row>
    <row r="69" spans="1:45" s="2" customFormat="1" ht="81" customHeight="1" x14ac:dyDescent="0.25">
      <c r="A69" s="70" t="e">
        <f t="shared" si="0"/>
        <v>#N/A</v>
      </c>
      <c r="B69" s="8">
        <f>ROW(Procesos!M57)</f>
        <v>57</v>
      </c>
      <c r="C69" s="8"/>
      <c r="D69" s="8" t="str">
        <f t="shared" si="1"/>
        <v/>
      </c>
      <c r="E69" s="8"/>
      <c r="F69" s="8" t="e">
        <f>VLOOKUP(E69,Tabla14[],2,FALSE)</f>
        <v>#N/A</v>
      </c>
      <c r="G69" s="8"/>
      <c r="H69" s="8"/>
      <c r="I69" s="8" t="e">
        <f>VLOOKUP(H69,Tabla15[],2,FALSE)</f>
        <v>#N/A</v>
      </c>
      <c r="J69" s="60"/>
      <c r="K69" s="59"/>
      <c r="L69" s="60"/>
      <c r="M69" s="8"/>
      <c r="N69" s="8"/>
      <c r="O69" s="8"/>
      <c r="P69" s="57"/>
      <c r="Q69" s="57"/>
      <c r="R69" s="8"/>
      <c r="S69" s="8"/>
      <c r="T69" s="58"/>
      <c r="U69" s="58"/>
      <c r="V69" s="8"/>
      <c r="W69" s="8"/>
      <c r="X69" s="8"/>
      <c r="Y69" s="8"/>
      <c r="Z69" s="9"/>
      <c r="AA69" s="8"/>
      <c r="AB69" s="8"/>
      <c r="AC69" s="8"/>
      <c r="AD69" s="8"/>
      <c r="AE69" s="8"/>
      <c r="AF69" s="9"/>
      <c r="AG69" s="8"/>
      <c r="AH69" s="8"/>
      <c r="AI69" s="8"/>
      <c r="AJ69" s="8"/>
      <c r="AK69" s="8"/>
      <c r="AL69" s="8"/>
      <c r="AM69" s="9"/>
      <c r="AN69" s="9"/>
      <c r="AO69" s="8"/>
      <c r="AP69" s="9"/>
      <c r="AQ69" s="8"/>
      <c r="AR69" s="8"/>
      <c r="AS69" s="71"/>
    </row>
    <row r="70" spans="1:45" s="2" customFormat="1" ht="81" customHeight="1" x14ac:dyDescent="0.25">
      <c r="A70" s="70" t="e">
        <f t="shared" si="0"/>
        <v>#N/A</v>
      </c>
      <c r="B70" s="8">
        <f>ROW(Procesos!M58)</f>
        <v>58</v>
      </c>
      <c r="C70" s="8"/>
      <c r="D70" s="8" t="str">
        <f t="shared" si="1"/>
        <v/>
      </c>
      <c r="E70" s="8"/>
      <c r="F70" s="8" t="e">
        <f>VLOOKUP(E70,Tabla14[],2,FALSE)</f>
        <v>#N/A</v>
      </c>
      <c r="G70" s="8"/>
      <c r="H70" s="8"/>
      <c r="I70" s="8" t="e">
        <f>VLOOKUP(H70,Tabla15[],2,FALSE)</f>
        <v>#N/A</v>
      </c>
      <c r="J70" s="60"/>
      <c r="K70" s="59"/>
      <c r="L70" s="60"/>
      <c r="M70" s="8"/>
      <c r="N70" s="8"/>
      <c r="O70" s="8"/>
      <c r="P70" s="57"/>
      <c r="Q70" s="57"/>
      <c r="R70" s="8"/>
      <c r="S70" s="8"/>
      <c r="T70" s="58"/>
      <c r="U70" s="58"/>
      <c r="V70" s="8"/>
      <c r="W70" s="8"/>
      <c r="X70" s="8"/>
      <c r="Y70" s="8"/>
      <c r="Z70" s="9"/>
      <c r="AA70" s="8"/>
      <c r="AB70" s="8"/>
      <c r="AC70" s="8"/>
      <c r="AD70" s="8"/>
      <c r="AE70" s="8"/>
      <c r="AF70" s="9"/>
      <c r="AG70" s="8"/>
      <c r="AH70" s="8"/>
      <c r="AI70" s="8"/>
      <c r="AJ70" s="8"/>
      <c r="AK70" s="8"/>
      <c r="AL70" s="8"/>
      <c r="AM70" s="9"/>
      <c r="AN70" s="9"/>
      <c r="AO70" s="8"/>
      <c r="AP70" s="9"/>
      <c r="AQ70" s="8"/>
      <c r="AR70" s="8"/>
      <c r="AS70" s="71"/>
    </row>
    <row r="71" spans="1:45" s="2" customFormat="1" ht="81" customHeight="1" x14ac:dyDescent="0.25">
      <c r="A71" s="70" t="e">
        <f t="shared" si="0"/>
        <v>#N/A</v>
      </c>
      <c r="B71" s="8">
        <f>ROW(Procesos!M59)</f>
        <v>59</v>
      </c>
      <c r="C71" s="8"/>
      <c r="D71" s="8" t="str">
        <f t="shared" si="1"/>
        <v/>
      </c>
      <c r="E71" s="8"/>
      <c r="F71" s="8" t="e">
        <f>VLOOKUP(E71,Tabla14[],2,FALSE)</f>
        <v>#N/A</v>
      </c>
      <c r="G71" s="8"/>
      <c r="H71" s="8"/>
      <c r="I71" s="8" t="e">
        <f>VLOOKUP(H71,Tabla15[],2,FALSE)</f>
        <v>#N/A</v>
      </c>
      <c r="J71" s="60"/>
      <c r="K71" s="59"/>
      <c r="L71" s="60"/>
      <c r="M71" s="8"/>
      <c r="N71" s="8"/>
      <c r="O71" s="8"/>
      <c r="P71" s="57"/>
      <c r="Q71" s="57"/>
      <c r="R71" s="8"/>
      <c r="S71" s="8"/>
      <c r="T71" s="58"/>
      <c r="U71" s="58"/>
      <c r="V71" s="8"/>
      <c r="W71" s="8"/>
      <c r="X71" s="8"/>
      <c r="Y71" s="8"/>
      <c r="Z71" s="9"/>
      <c r="AA71" s="8"/>
      <c r="AB71" s="8"/>
      <c r="AC71" s="8"/>
      <c r="AD71" s="8"/>
      <c r="AE71" s="8"/>
      <c r="AF71" s="9"/>
      <c r="AG71" s="8"/>
      <c r="AH71" s="8"/>
      <c r="AI71" s="8"/>
      <c r="AJ71" s="8"/>
      <c r="AK71" s="8"/>
      <c r="AL71" s="8"/>
      <c r="AM71" s="9"/>
      <c r="AN71" s="9"/>
      <c r="AO71" s="8"/>
      <c r="AP71" s="9"/>
      <c r="AQ71" s="8"/>
      <c r="AR71" s="8"/>
      <c r="AS71" s="71"/>
    </row>
    <row r="72" spans="1:45" s="2" customFormat="1" ht="81" customHeight="1" x14ac:dyDescent="0.25">
      <c r="A72" s="70" t="e">
        <f t="shared" si="0"/>
        <v>#N/A</v>
      </c>
      <c r="B72" s="8">
        <f>ROW(Procesos!M60)</f>
        <v>60</v>
      </c>
      <c r="C72" s="8"/>
      <c r="D72" s="8" t="str">
        <f t="shared" si="1"/>
        <v/>
      </c>
      <c r="E72" s="8"/>
      <c r="F72" s="8" t="e">
        <f>VLOOKUP(E72,Tabla14[],2,FALSE)</f>
        <v>#N/A</v>
      </c>
      <c r="G72" s="8"/>
      <c r="H72" s="8"/>
      <c r="I72" s="8" t="e">
        <f>VLOOKUP(H72,Tabla15[],2,FALSE)</f>
        <v>#N/A</v>
      </c>
      <c r="J72" s="60"/>
      <c r="K72" s="59"/>
      <c r="L72" s="60"/>
      <c r="M72" s="8"/>
      <c r="N72" s="8"/>
      <c r="O72" s="8"/>
      <c r="P72" s="57"/>
      <c r="Q72" s="57"/>
      <c r="R72" s="8"/>
      <c r="S72" s="8"/>
      <c r="T72" s="58"/>
      <c r="U72" s="58"/>
      <c r="V72" s="8"/>
      <c r="W72" s="8"/>
      <c r="X72" s="8"/>
      <c r="Y72" s="8"/>
      <c r="Z72" s="9"/>
      <c r="AA72" s="8"/>
      <c r="AB72" s="8"/>
      <c r="AC72" s="8"/>
      <c r="AD72" s="8"/>
      <c r="AE72" s="8"/>
      <c r="AF72" s="9"/>
      <c r="AG72" s="8"/>
      <c r="AH72" s="8"/>
      <c r="AI72" s="8"/>
      <c r="AJ72" s="8"/>
      <c r="AK72" s="8"/>
      <c r="AL72" s="8"/>
      <c r="AM72" s="9"/>
      <c r="AN72" s="9"/>
      <c r="AO72" s="8"/>
      <c r="AP72" s="9"/>
      <c r="AQ72" s="8"/>
      <c r="AR72" s="8"/>
      <c r="AS72" s="71"/>
    </row>
    <row r="73" spans="1:45" s="2" customFormat="1" ht="81" customHeight="1" x14ac:dyDescent="0.25">
      <c r="A73" s="70" t="e">
        <f t="shared" si="0"/>
        <v>#N/A</v>
      </c>
      <c r="B73" s="8">
        <f>ROW(Procesos!M61)</f>
        <v>61</v>
      </c>
      <c r="C73" s="8"/>
      <c r="D73" s="8" t="str">
        <f t="shared" si="1"/>
        <v/>
      </c>
      <c r="E73" s="8"/>
      <c r="F73" s="8" t="e">
        <f>VLOOKUP(E73,Tabla14[],2,FALSE)</f>
        <v>#N/A</v>
      </c>
      <c r="G73" s="8"/>
      <c r="H73" s="8"/>
      <c r="I73" s="8" t="e">
        <f>VLOOKUP(H73,Tabla15[],2,FALSE)</f>
        <v>#N/A</v>
      </c>
      <c r="J73" s="60"/>
      <c r="K73" s="59"/>
      <c r="L73" s="60"/>
      <c r="M73" s="8"/>
      <c r="N73" s="8"/>
      <c r="O73" s="8"/>
      <c r="P73" s="57"/>
      <c r="Q73" s="57"/>
      <c r="R73" s="8"/>
      <c r="S73" s="8"/>
      <c r="T73" s="58"/>
      <c r="U73" s="58"/>
      <c r="V73" s="8"/>
      <c r="W73" s="8"/>
      <c r="X73" s="8"/>
      <c r="Y73" s="8"/>
      <c r="Z73" s="9"/>
      <c r="AA73" s="8"/>
      <c r="AB73" s="8"/>
      <c r="AC73" s="8"/>
      <c r="AD73" s="8"/>
      <c r="AE73" s="8"/>
      <c r="AF73" s="9"/>
      <c r="AG73" s="8"/>
      <c r="AH73" s="8"/>
      <c r="AI73" s="8"/>
      <c r="AJ73" s="8"/>
      <c r="AK73" s="8"/>
      <c r="AL73" s="8"/>
      <c r="AM73" s="9"/>
      <c r="AN73" s="9"/>
      <c r="AO73" s="8"/>
      <c r="AP73" s="9"/>
      <c r="AQ73" s="8"/>
      <c r="AR73" s="8"/>
      <c r="AS73" s="71"/>
    </row>
    <row r="74" spans="1:45" s="2" customFormat="1" ht="81" customHeight="1" x14ac:dyDescent="0.25">
      <c r="A74" s="70" t="e">
        <f t="shared" si="0"/>
        <v>#N/A</v>
      </c>
      <c r="B74" s="8">
        <f>ROW(Procesos!M62)</f>
        <v>62</v>
      </c>
      <c r="C74" s="8"/>
      <c r="D74" s="8" t="str">
        <f t="shared" si="1"/>
        <v/>
      </c>
      <c r="E74" s="8"/>
      <c r="F74" s="8" t="e">
        <f>VLOOKUP(E74,Tabla14[],2,FALSE)</f>
        <v>#N/A</v>
      </c>
      <c r="G74" s="8"/>
      <c r="H74" s="8"/>
      <c r="I74" s="8" t="e">
        <f>VLOOKUP(H74,Tabla15[],2,FALSE)</f>
        <v>#N/A</v>
      </c>
      <c r="J74" s="60"/>
      <c r="K74" s="59"/>
      <c r="L74" s="60"/>
      <c r="M74" s="8"/>
      <c r="N74" s="8"/>
      <c r="O74" s="8"/>
      <c r="P74" s="57"/>
      <c r="Q74" s="57"/>
      <c r="R74" s="8"/>
      <c r="S74" s="8"/>
      <c r="T74" s="58"/>
      <c r="U74" s="58"/>
      <c r="V74" s="8"/>
      <c r="W74" s="8"/>
      <c r="X74" s="8"/>
      <c r="Y74" s="8"/>
      <c r="Z74" s="9"/>
      <c r="AA74" s="8"/>
      <c r="AB74" s="8"/>
      <c r="AC74" s="8"/>
      <c r="AD74" s="8"/>
      <c r="AE74" s="8"/>
      <c r="AF74" s="9"/>
      <c r="AG74" s="8"/>
      <c r="AH74" s="8"/>
      <c r="AI74" s="8"/>
      <c r="AJ74" s="8"/>
      <c r="AK74" s="8"/>
      <c r="AL74" s="8"/>
      <c r="AM74" s="9"/>
      <c r="AN74" s="9"/>
      <c r="AO74" s="8"/>
      <c r="AP74" s="9"/>
      <c r="AQ74" s="8"/>
      <c r="AR74" s="8"/>
      <c r="AS74" s="71"/>
    </row>
    <row r="75" spans="1:45" s="2" customFormat="1" ht="81" customHeight="1" x14ac:dyDescent="0.25">
      <c r="A75" s="70" t="e">
        <f t="shared" si="0"/>
        <v>#N/A</v>
      </c>
      <c r="B75" s="8">
        <f>ROW(Procesos!M63)</f>
        <v>63</v>
      </c>
      <c r="C75" s="8"/>
      <c r="D75" s="8" t="str">
        <f t="shared" si="1"/>
        <v/>
      </c>
      <c r="E75" s="8"/>
      <c r="F75" s="8" t="e">
        <f>VLOOKUP(E75,Tabla14[],2,FALSE)</f>
        <v>#N/A</v>
      </c>
      <c r="G75" s="8"/>
      <c r="H75" s="8"/>
      <c r="I75" s="8" t="e">
        <f>VLOOKUP(H75,Tabla15[],2,FALSE)</f>
        <v>#N/A</v>
      </c>
      <c r="J75" s="60"/>
      <c r="K75" s="59"/>
      <c r="L75" s="60"/>
      <c r="M75" s="8"/>
      <c r="N75" s="8"/>
      <c r="O75" s="8"/>
      <c r="P75" s="57"/>
      <c r="Q75" s="57"/>
      <c r="R75" s="8"/>
      <c r="S75" s="8"/>
      <c r="T75" s="58"/>
      <c r="U75" s="58"/>
      <c r="V75" s="8"/>
      <c r="W75" s="8"/>
      <c r="X75" s="8"/>
      <c r="Y75" s="8"/>
      <c r="Z75" s="9"/>
      <c r="AA75" s="8"/>
      <c r="AB75" s="8"/>
      <c r="AC75" s="8"/>
      <c r="AD75" s="8"/>
      <c r="AE75" s="8"/>
      <c r="AF75" s="9"/>
      <c r="AG75" s="8"/>
      <c r="AH75" s="8"/>
      <c r="AI75" s="8"/>
      <c r="AJ75" s="8"/>
      <c r="AK75" s="8"/>
      <c r="AL75" s="8"/>
      <c r="AM75" s="9"/>
      <c r="AN75" s="9"/>
      <c r="AO75" s="8"/>
      <c r="AP75" s="9"/>
      <c r="AQ75" s="8"/>
      <c r="AR75" s="8"/>
      <c r="AS75" s="71"/>
    </row>
    <row r="76" spans="1:45" s="2" customFormat="1" ht="81" customHeight="1" x14ac:dyDescent="0.25">
      <c r="A76" s="70" t="e">
        <f t="shared" si="0"/>
        <v>#N/A</v>
      </c>
      <c r="B76" s="8">
        <f>ROW(Procesos!M64)</f>
        <v>64</v>
      </c>
      <c r="C76" s="8"/>
      <c r="D76" s="8" t="str">
        <f t="shared" si="1"/>
        <v/>
      </c>
      <c r="E76" s="8"/>
      <c r="F76" s="8" t="e">
        <f>VLOOKUP(E76,Tabla14[],2,FALSE)</f>
        <v>#N/A</v>
      </c>
      <c r="G76" s="8"/>
      <c r="H76" s="8"/>
      <c r="I76" s="8" t="e">
        <f>VLOOKUP(H76,Tabla15[],2,FALSE)</f>
        <v>#N/A</v>
      </c>
      <c r="J76" s="60"/>
      <c r="K76" s="59"/>
      <c r="L76" s="60"/>
      <c r="M76" s="8"/>
      <c r="N76" s="8"/>
      <c r="O76" s="8"/>
      <c r="P76" s="57"/>
      <c r="Q76" s="57"/>
      <c r="R76" s="8"/>
      <c r="S76" s="8"/>
      <c r="T76" s="58"/>
      <c r="U76" s="58"/>
      <c r="V76" s="8"/>
      <c r="W76" s="8"/>
      <c r="X76" s="8"/>
      <c r="Y76" s="8"/>
      <c r="Z76" s="9"/>
      <c r="AA76" s="8"/>
      <c r="AB76" s="8"/>
      <c r="AC76" s="8"/>
      <c r="AD76" s="8"/>
      <c r="AE76" s="8"/>
      <c r="AF76" s="9"/>
      <c r="AG76" s="8"/>
      <c r="AH76" s="8"/>
      <c r="AI76" s="8"/>
      <c r="AJ76" s="8"/>
      <c r="AK76" s="8"/>
      <c r="AL76" s="8"/>
      <c r="AM76" s="9"/>
      <c r="AN76" s="9"/>
      <c r="AO76" s="8"/>
      <c r="AP76" s="9"/>
      <c r="AQ76" s="8"/>
      <c r="AR76" s="8"/>
      <c r="AS76" s="71"/>
    </row>
    <row r="77" spans="1:45" s="2" customFormat="1" ht="81" customHeight="1" x14ac:dyDescent="0.25">
      <c r="A77" s="70" t="e">
        <f t="shared" si="0"/>
        <v>#N/A</v>
      </c>
      <c r="B77" s="8">
        <f>ROW(Procesos!M65)</f>
        <v>65</v>
      </c>
      <c r="C77" s="8"/>
      <c r="D77" s="8" t="str">
        <f t="shared" si="1"/>
        <v/>
      </c>
      <c r="E77" s="8"/>
      <c r="F77" s="8" t="e">
        <f>VLOOKUP(E77,Tabla14[],2,FALSE)</f>
        <v>#N/A</v>
      </c>
      <c r="G77" s="8"/>
      <c r="H77" s="8"/>
      <c r="I77" s="8" t="e">
        <f>VLOOKUP(H77,Tabla15[],2,FALSE)</f>
        <v>#N/A</v>
      </c>
      <c r="J77" s="60"/>
      <c r="K77" s="59"/>
      <c r="L77" s="60"/>
      <c r="M77" s="8"/>
      <c r="N77" s="8"/>
      <c r="O77" s="8"/>
      <c r="P77" s="57"/>
      <c r="Q77" s="57"/>
      <c r="R77" s="8"/>
      <c r="S77" s="8"/>
      <c r="T77" s="58"/>
      <c r="U77" s="58"/>
      <c r="V77" s="8"/>
      <c r="W77" s="8"/>
      <c r="X77" s="8"/>
      <c r="Y77" s="8"/>
      <c r="Z77" s="9"/>
      <c r="AA77" s="8"/>
      <c r="AB77" s="8"/>
      <c r="AC77" s="8"/>
      <c r="AD77" s="8"/>
      <c r="AE77" s="8"/>
      <c r="AF77" s="9"/>
      <c r="AG77" s="8"/>
      <c r="AH77" s="8"/>
      <c r="AI77" s="8"/>
      <c r="AJ77" s="8"/>
      <c r="AK77" s="8"/>
      <c r="AL77" s="8"/>
      <c r="AM77" s="9"/>
      <c r="AN77" s="9"/>
      <c r="AO77" s="8"/>
      <c r="AP77" s="9"/>
      <c r="AQ77" s="8"/>
      <c r="AR77" s="8"/>
      <c r="AS77" s="71"/>
    </row>
    <row r="78" spans="1:45" s="2" customFormat="1" ht="81" customHeight="1" x14ac:dyDescent="0.25">
      <c r="A78" s="70" t="e">
        <f t="shared" ref="A78:A98" si="2">CONCATENATE(D78,F78&amp;"-"&amp;I78&amp;"-"&amp;B78)</f>
        <v>#N/A</v>
      </c>
      <c r="B78" s="8">
        <f>ROW(Procesos!M66)</f>
        <v>66</v>
      </c>
      <c r="C78" s="8"/>
      <c r="D78" s="8" t="str">
        <f t="shared" ref="D78:D98" si="3">RIGHT(C78,2)</f>
        <v/>
      </c>
      <c r="E78" s="8"/>
      <c r="F78" s="8" t="e">
        <f>VLOOKUP(E78,Tabla14[],2,FALSE)</f>
        <v>#N/A</v>
      </c>
      <c r="G78" s="8"/>
      <c r="H78" s="8"/>
      <c r="I78" s="8" t="e">
        <f>VLOOKUP(H78,Tabla15[],2,FALSE)</f>
        <v>#N/A</v>
      </c>
      <c r="J78" s="60"/>
      <c r="K78" s="59"/>
      <c r="L78" s="60"/>
      <c r="M78" s="8"/>
      <c r="N78" s="8"/>
      <c r="O78" s="8"/>
      <c r="P78" s="57"/>
      <c r="Q78" s="57"/>
      <c r="R78" s="8"/>
      <c r="S78" s="8"/>
      <c r="T78" s="58"/>
      <c r="U78" s="58"/>
      <c r="V78" s="8"/>
      <c r="W78" s="8"/>
      <c r="X78" s="8"/>
      <c r="Y78" s="8"/>
      <c r="Z78" s="9"/>
      <c r="AA78" s="8"/>
      <c r="AB78" s="8"/>
      <c r="AC78" s="8"/>
      <c r="AD78" s="8"/>
      <c r="AE78" s="8"/>
      <c r="AF78" s="9"/>
      <c r="AG78" s="8"/>
      <c r="AH78" s="8"/>
      <c r="AI78" s="8"/>
      <c r="AJ78" s="8"/>
      <c r="AK78" s="8"/>
      <c r="AL78" s="8"/>
      <c r="AM78" s="9"/>
      <c r="AN78" s="9"/>
      <c r="AO78" s="8"/>
      <c r="AP78" s="9"/>
      <c r="AQ78" s="8"/>
      <c r="AR78" s="8"/>
      <c r="AS78" s="71"/>
    </row>
    <row r="79" spans="1:45" s="2" customFormat="1" ht="81" customHeight="1" x14ac:dyDescent="0.25">
      <c r="A79" s="70" t="e">
        <f t="shared" si="2"/>
        <v>#N/A</v>
      </c>
      <c r="B79" s="8">
        <f>ROW(Procesos!M67)</f>
        <v>67</v>
      </c>
      <c r="C79" s="8"/>
      <c r="D79" s="8" t="str">
        <f t="shared" si="3"/>
        <v/>
      </c>
      <c r="E79" s="8"/>
      <c r="F79" s="8" t="e">
        <f>VLOOKUP(E79,Tabla14[],2,FALSE)</f>
        <v>#N/A</v>
      </c>
      <c r="G79" s="8"/>
      <c r="H79" s="8"/>
      <c r="I79" s="8" t="e">
        <f>VLOOKUP(H79,Tabla15[],2,FALSE)</f>
        <v>#N/A</v>
      </c>
      <c r="J79" s="60"/>
      <c r="K79" s="59"/>
      <c r="L79" s="60"/>
      <c r="M79" s="8"/>
      <c r="N79" s="8"/>
      <c r="O79" s="8"/>
      <c r="P79" s="57"/>
      <c r="Q79" s="57"/>
      <c r="R79" s="8"/>
      <c r="S79" s="8"/>
      <c r="T79" s="58"/>
      <c r="U79" s="58"/>
      <c r="V79" s="8"/>
      <c r="W79" s="8"/>
      <c r="X79" s="8"/>
      <c r="Y79" s="8"/>
      <c r="Z79" s="9"/>
      <c r="AA79" s="8"/>
      <c r="AB79" s="8"/>
      <c r="AC79" s="8"/>
      <c r="AD79" s="8"/>
      <c r="AE79" s="8"/>
      <c r="AF79" s="9"/>
      <c r="AG79" s="8"/>
      <c r="AH79" s="8"/>
      <c r="AI79" s="8"/>
      <c r="AJ79" s="8"/>
      <c r="AK79" s="8"/>
      <c r="AL79" s="8"/>
      <c r="AM79" s="9"/>
      <c r="AN79" s="9"/>
      <c r="AO79" s="8"/>
      <c r="AP79" s="9"/>
      <c r="AQ79" s="8"/>
      <c r="AR79" s="8"/>
      <c r="AS79" s="71"/>
    </row>
    <row r="80" spans="1:45" s="2" customFormat="1" ht="81" customHeight="1" x14ac:dyDescent="0.25">
      <c r="A80" s="70" t="e">
        <f t="shared" si="2"/>
        <v>#N/A</v>
      </c>
      <c r="B80" s="8">
        <f>ROW(Procesos!M68)</f>
        <v>68</v>
      </c>
      <c r="C80" s="8"/>
      <c r="D80" s="8" t="str">
        <f t="shared" si="3"/>
        <v/>
      </c>
      <c r="E80" s="8"/>
      <c r="F80" s="8" t="e">
        <f>VLOOKUP(E80,Tabla14[],2,FALSE)</f>
        <v>#N/A</v>
      </c>
      <c r="G80" s="8"/>
      <c r="H80" s="8"/>
      <c r="I80" s="8" t="e">
        <f>VLOOKUP(H80,Tabla15[],2,FALSE)</f>
        <v>#N/A</v>
      </c>
      <c r="J80" s="60"/>
      <c r="K80" s="59"/>
      <c r="L80" s="60"/>
      <c r="M80" s="8"/>
      <c r="N80" s="8"/>
      <c r="O80" s="8"/>
      <c r="P80" s="57"/>
      <c r="Q80" s="57"/>
      <c r="R80" s="8"/>
      <c r="S80" s="8"/>
      <c r="T80" s="58"/>
      <c r="U80" s="58"/>
      <c r="V80" s="8"/>
      <c r="W80" s="8"/>
      <c r="X80" s="8"/>
      <c r="Y80" s="8"/>
      <c r="Z80" s="9"/>
      <c r="AA80" s="8"/>
      <c r="AB80" s="8"/>
      <c r="AC80" s="8"/>
      <c r="AD80" s="8"/>
      <c r="AE80" s="8"/>
      <c r="AF80" s="9"/>
      <c r="AG80" s="8"/>
      <c r="AH80" s="8"/>
      <c r="AI80" s="8"/>
      <c r="AJ80" s="8"/>
      <c r="AK80" s="8"/>
      <c r="AL80" s="8"/>
      <c r="AM80" s="9"/>
      <c r="AN80" s="9"/>
      <c r="AO80" s="8"/>
      <c r="AP80" s="9"/>
      <c r="AQ80" s="8"/>
      <c r="AR80" s="8"/>
      <c r="AS80" s="71"/>
    </row>
    <row r="81" spans="1:45" s="2" customFormat="1" ht="81" customHeight="1" x14ac:dyDescent="0.25">
      <c r="A81" s="70" t="e">
        <f t="shared" si="2"/>
        <v>#N/A</v>
      </c>
      <c r="B81" s="8">
        <f>ROW(Procesos!M69)</f>
        <v>69</v>
      </c>
      <c r="C81" s="8"/>
      <c r="D81" s="8" t="str">
        <f t="shared" si="3"/>
        <v/>
      </c>
      <c r="E81" s="8"/>
      <c r="F81" s="8" t="e">
        <f>VLOOKUP(E81,Tabla14[],2,FALSE)</f>
        <v>#N/A</v>
      </c>
      <c r="G81" s="8"/>
      <c r="H81" s="8"/>
      <c r="I81" s="8" t="e">
        <f>VLOOKUP(H81,Tabla15[],2,FALSE)</f>
        <v>#N/A</v>
      </c>
      <c r="J81" s="60"/>
      <c r="K81" s="59"/>
      <c r="L81" s="60"/>
      <c r="M81" s="8"/>
      <c r="N81" s="8"/>
      <c r="O81" s="8"/>
      <c r="P81" s="57"/>
      <c r="Q81" s="57"/>
      <c r="R81" s="8"/>
      <c r="S81" s="8"/>
      <c r="T81" s="58"/>
      <c r="U81" s="58"/>
      <c r="V81" s="8"/>
      <c r="W81" s="8"/>
      <c r="X81" s="8"/>
      <c r="Y81" s="8"/>
      <c r="Z81" s="9"/>
      <c r="AA81" s="8"/>
      <c r="AB81" s="8"/>
      <c r="AC81" s="8"/>
      <c r="AD81" s="8"/>
      <c r="AE81" s="8"/>
      <c r="AF81" s="9"/>
      <c r="AG81" s="8"/>
      <c r="AH81" s="8"/>
      <c r="AI81" s="8"/>
      <c r="AJ81" s="8"/>
      <c r="AK81" s="8"/>
      <c r="AL81" s="8"/>
      <c r="AM81" s="9"/>
      <c r="AN81" s="9"/>
      <c r="AO81" s="8"/>
      <c r="AP81" s="9"/>
      <c r="AQ81" s="8"/>
      <c r="AR81" s="8"/>
      <c r="AS81" s="71"/>
    </row>
    <row r="82" spans="1:45" s="2" customFormat="1" ht="81" customHeight="1" x14ac:dyDescent="0.25">
      <c r="A82" s="70" t="e">
        <f t="shared" si="2"/>
        <v>#N/A</v>
      </c>
      <c r="B82" s="8">
        <f>ROW(Procesos!M70)</f>
        <v>70</v>
      </c>
      <c r="C82" s="8"/>
      <c r="D82" s="8" t="str">
        <f t="shared" si="3"/>
        <v/>
      </c>
      <c r="E82" s="8"/>
      <c r="F82" s="8" t="e">
        <f>VLOOKUP(E82,Tabla14[],2,FALSE)</f>
        <v>#N/A</v>
      </c>
      <c r="G82" s="8"/>
      <c r="H82" s="8"/>
      <c r="I82" s="8" t="e">
        <f>VLOOKUP(H82,Tabla15[],2,FALSE)</f>
        <v>#N/A</v>
      </c>
      <c r="J82" s="60"/>
      <c r="K82" s="59"/>
      <c r="L82" s="60"/>
      <c r="M82" s="8"/>
      <c r="N82" s="8"/>
      <c r="O82" s="8"/>
      <c r="P82" s="57"/>
      <c r="Q82" s="57"/>
      <c r="R82" s="8"/>
      <c r="S82" s="8"/>
      <c r="T82" s="58"/>
      <c r="U82" s="58"/>
      <c r="V82" s="8"/>
      <c r="W82" s="8"/>
      <c r="X82" s="8"/>
      <c r="Y82" s="8"/>
      <c r="Z82" s="9"/>
      <c r="AA82" s="8"/>
      <c r="AB82" s="8"/>
      <c r="AC82" s="8"/>
      <c r="AD82" s="8"/>
      <c r="AE82" s="8"/>
      <c r="AF82" s="9"/>
      <c r="AG82" s="8"/>
      <c r="AH82" s="8"/>
      <c r="AI82" s="8"/>
      <c r="AJ82" s="8"/>
      <c r="AK82" s="8"/>
      <c r="AL82" s="8"/>
      <c r="AM82" s="9"/>
      <c r="AN82" s="9"/>
      <c r="AO82" s="8"/>
      <c r="AP82" s="9"/>
      <c r="AQ82" s="8"/>
      <c r="AR82" s="8"/>
      <c r="AS82" s="71"/>
    </row>
    <row r="83" spans="1:45" s="2" customFormat="1" ht="81" customHeight="1" x14ac:dyDescent="0.25">
      <c r="A83" s="70" t="e">
        <f t="shared" si="2"/>
        <v>#N/A</v>
      </c>
      <c r="B83" s="8">
        <f>ROW(Procesos!M71)</f>
        <v>71</v>
      </c>
      <c r="C83" s="8"/>
      <c r="D83" s="8" t="str">
        <f t="shared" si="3"/>
        <v/>
      </c>
      <c r="E83" s="8"/>
      <c r="F83" s="8" t="e">
        <f>VLOOKUP(E83,Tabla14[],2,FALSE)</f>
        <v>#N/A</v>
      </c>
      <c r="G83" s="8"/>
      <c r="H83" s="8"/>
      <c r="I83" s="8" t="e">
        <f>VLOOKUP(H83,Tabla15[],2,FALSE)</f>
        <v>#N/A</v>
      </c>
      <c r="J83" s="60"/>
      <c r="K83" s="59"/>
      <c r="L83" s="60"/>
      <c r="M83" s="8"/>
      <c r="N83" s="8"/>
      <c r="O83" s="8"/>
      <c r="P83" s="57"/>
      <c r="Q83" s="57"/>
      <c r="R83" s="8"/>
      <c r="S83" s="8"/>
      <c r="T83" s="58"/>
      <c r="U83" s="58"/>
      <c r="V83" s="8"/>
      <c r="W83" s="8"/>
      <c r="X83" s="8"/>
      <c r="Y83" s="8"/>
      <c r="Z83" s="9"/>
      <c r="AA83" s="8"/>
      <c r="AB83" s="8"/>
      <c r="AC83" s="8"/>
      <c r="AD83" s="8"/>
      <c r="AE83" s="8"/>
      <c r="AF83" s="9"/>
      <c r="AG83" s="8"/>
      <c r="AH83" s="8"/>
      <c r="AI83" s="8"/>
      <c r="AJ83" s="8"/>
      <c r="AK83" s="8"/>
      <c r="AL83" s="8"/>
      <c r="AM83" s="9"/>
      <c r="AN83" s="9"/>
      <c r="AO83" s="8"/>
      <c r="AP83" s="9"/>
      <c r="AQ83" s="8"/>
      <c r="AR83" s="8"/>
      <c r="AS83" s="71"/>
    </row>
    <row r="84" spans="1:45" s="2" customFormat="1" ht="81" customHeight="1" x14ac:dyDescent="0.25">
      <c r="A84" s="70" t="e">
        <f t="shared" si="2"/>
        <v>#N/A</v>
      </c>
      <c r="B84" s="8">
        <f>ROW(Procesos!M72)</f>
        <v>72</v>
      </c>
      <c r="C84" s="8"/>
      <c r="D84" s="8" t="str">
        <f t="shared" si="3"/>
        <v/>
      </c>
      <c r="E84" s="8"/>
      <c r="F84" s="8" t="e">
        <f>VLOOKUP(E84,Tabla14[],2,FALSE)</f>
        <v>#N/A</v>
      </c>
      <c r="G84" s="8"/>
      <c r="H84" s="8"/>
      <c r="I84" s="8" t="e">
        <f>VLOOKUP(H84,Tabla15[],2,FALSE)</f>
        <v>#N/A</v>
      </c>
      <c r="J84" s="60"/>
      <c r="K84" s="59"/>
      <c r="L84" s="60"/>
      <c r="M84" s="8"/>
      <c r="N84" s="8"/>
      <c r="O84" s="8"/>
      <c r="P84" s="57"/>
      <c r="Q84" s="57"/>
      <c r="R84" s="8"/>
      <c r="S84" s="8"/>
      <c r="T84" s="58"/>
      <c r="U84" s="58"/>
      <c r="V84" s="8"/>
      <c r="W84" s="8"/>
      <c r="X84" s="8"/>
      <c r="Y84" s="8"/>
      <c r="Z84" s="9"/>
      <c r="AA84" s="8"/>
      <c r="AB84" s="8"/>
      <c r="AC84" s="8"/>
      <c r="AD84" s="8"/>
      <c r="AE84" s="8"/>
      <c r="AF84" s="9"/>
      <c r="AG84" s="8"/>
      <c r="AH84" s="8"/>
      <c r="AI84" s="8"/>
      <c r="AJ84" s="8"/>
      <c r="AK84" s="8"/>
      <c r="AL84" s="8"/>
      <c r="AM84" s="9"/>
      <c r="AN84" s="9"/>
      <c r="AO84" s="8"/>
      <c r="AP84" s="9"/>
      <c r="AQ84" s="8"/>
      <c r="AR84" s="8"/>
      <c r="AS84" s="71"/>
    </row>
    <row r="85" spans="1:45" s="2" customFormat="1" ht="81" customHeight="1" x14ac:dyDescent="0.25">
      <c r="A85" s="70" t="e">
        <f t="shared" si="2"/>
        <v>#N/A</v>
      </c>
      <c r="B85" s="8">
        <f>ROW(Procesos!M73)</f>
        <v>73</v>
      </c>
      <c r="C85" s="8"/>
      <c r="D85" s="8" t="str">
        <f t="shared" si="3"/>
        <v/>
      </c>
      <c r="E85" s="8"/>
      <c r="F85" s="8" t="e">
        <f>VLOOKUP(E85,Tabla14[],2,FALSE)</f>
        <v>#N/A</v>
      </c>
      <c r="G85" s="8"/>
      <c r="H85" s="8"/>
      <c r="I85" s="8" t="e">
        <f>VLOOKUP(H85,Tabla15[],2,FALSE)</f>
        <v>#N/A</v>
      </c>
      <c r="J85" s="60"/>
      <c r="K85" s="59"/>
      <c r="L85" s="60"/>
      <c r="M85" s="8"/>
      <c r="N85" s="8"/>
      <c r="O85" s="8"/>
      <c r="P85" s="57"/>
      <c r="Q85" s="57"/>
      <c r="R85" s="8"/>
      <c r="S85" s="8"/>
      <c r="T85" s="58"/>
      <c r="U85" s="58"/>
      <c r="V85" s="8"/>
      <c r="W85" s="8"/>
      <c r="X85" s="8"/>
      <c r="Y85" s="8"/>
      <c r="Z85" s="9"/>
      <c r="AA85" s="8"/>
      <c r="AB85" s="8"/>
      <c r="AC85" s="8"/>
      <c r="AD85" s="8"/>
      <c r="AE85" s="8"/>
      <c r="AF85" s="9"/>
      <c r="AG85" s="8"/>
      <c r="AH85" s="8"/>
      <c r="AI85" s="8"/>
      <c r="AJ85" s="8"/>
      <c r="AK85" s="8"/>
      <c r="AL85" s="8"/>
      <c r="AM85" s="9"/>
      <c r="AN85" s="9"/>
      <c r="AO85" s="8"/>
      <c r="AP85" s="9"/>
      <c r="AQ85" s="8"/>
      <c r="AR85" s="8"/>
      <c r="AS85" s="71"/>
    </row>
    <row r="86" spans="1:45" s="2" customFormat="1" ht="81" customHeight="1" x14ac:dyDescent="0.25">
      <c r="A86" s="70" t="e">
        <f t="shared" si="2"/>
        <v>#N/A</v>
      </c>
      <c r="B86" s="8">
        <f>ROW(Procesos!M74)</f>
        <v>74</v>
      </c>
      <c r="C86" s="8"/>
      <c r="D86" s="8" t="str">
        <f t="shared" si="3"/>
        <v/>
      </c>
      <c r="E86" s="8"/>
      <c r="F86" s="8" t="e">
        <f>VLOOKUP(E86,Tabla14[],2,FALSE)</f>
        <v>#N/A</v>
      </c>
      <c r="G86" s="8"/>
      <c r="H86" s="8"/>
      <c r="I86" s="8" t="e">
        <f>VLOOKUP(H86,Tabla15[],2,FALSE)</f>
        <v>#N/A</v>
      </c>
      <c r="J86" s="60"/>
      <c r="K86" s="59"/>
      <c r="L86" s="60"/>
      <c r="M86" s="8"/>
      <c r="N86" s="8"/>
      <c r="O86" s="8"/>
      <c r="P86" s="57"/>
      <c r="Q86" s="57"/>
      <c r="R86" s="8"/>
      <c r="S86" s="8"/>
      <c r="T86" s="58"/>
      <c r="U86" s="58"/>
      <c r="V86" s="8"/>
      <c r="W86" s="8"/>
      <c r="X86" s="8"/>
      <c r="Y86" s="8"/>
      <c r="Z86" s="9"/>
      <c r="AA86" s="8"/>
      <c r="AB86" s="8"/>
      <c r="AC86" s="8"/>
      <c r="AD86" s="8"/>
      <c r="AE86" s="8"/>
      <c r="AF86" s="9"/>
      <c r="AG86" s="8"/>
      <c r="AH86" s="8"/>
      <c r="AI86" s="8"/>
      <c r="AJ86" s="8"/>
      <c r="AK86" s="8"/>
      <c r="AL86" s="8"/>
      <c r="AM86" s="9"/>
      <c r="AN86" s="9"/>
      <c r="AO86" s="8"/>
      <c r="AP86" s="9"/>
      <c r="AQ86" s="8"/>
      <c r="AR86" s="8"/>
      <c r="AS86" s="71"/>
    </row>
    <row r="87" spans="1:45" s="2" customFormat="1" ht="81" customHeight="1" x14ac:dyDescent="0.25">
      <c r="A87" s="70" t="e">
        <f t="shared" si="2"/>
        <v>#N/A</v>
      </c>
      <c r="B87" s="8">
        <f>ROW(Procesos!M75)</f>
        <v>75</v>
      </c>
      <c r="C87" s="8"/>
      <c r="D87" s="8" t="str">
        <f t="shared" si="3"/>
        <v/>
      </c>
      <c r="E87" s="8"/>
      <c r="F87" s="8" t="e">
        <f>VLOOKUP(E87,Tabla14[],2,FALSE)</f>
        <v>#N/A</v>
      </c>
      <c r="G87" s="8"/>
      <c r="H87" s="8"/>
      <c r="I87" s="8" t="e">
        <f>VLOOKUP(H87,Tabla15[],2,FALSE)</f>
        <v>#N/A</v>
      </c>
      <c r="J87" s="60"/>
      <c r="K87" s="59"/>
      <c r="L87" s="60"/>
      <c r="M87" s="8"/>
      <c r="N87" s="8"/>
      <c r="O87" s="8"/>
      <c r="P87" s="57"/>
      <c r="Q87" s="57"/>
      <c r="R87" s="8"/>
      <c r="S87" s="8"/>
      <c r="T87" s="58"/>
      <c r="U87" s="58"/>
      <c r="V87" s="8"/>
      <c r="W87" s="8"/>
      <c r="X87" s="8"/>
      <c r="Y87" s="8"/>
      <c r="Z87" s="9"/>
      <c r="AA87" s="8"/>
      <c r="AB87" s="8"/>
      <c r="AC87" s="8"/>
      <c r="AD87" s="8"/>
      <c r="AE87" s="8"/>
      <c r="AF87" s="9"/>
      <c r="AG87" s="8"/>
      <c r="AH87" s="8"/>
      <c r="AI87" s="8"/>
      <c r="AJ87" s="8"/>
      <c r="AK87" s="8"/>
      <c r="AL87" s="8"/>
      <c r="AM87" s="9"/>
      <c r="AN87" s="9"/>
      <c r="AO87" s="8"/>
      <c r="AP87" s="9"/>
      <c r="AQ87" s="8"/>
      <c r="AR87" s="8"/>
      <c r="AS87" s="71"/>
    </row>
    <row r="88" spans="1:45" s="2" customFormat="1" ht="81" customHeight="1" x14ac:dyDescent="0.25">
      <c r="A88" s="70" t="e">
        <f t="shared" si="2"/>
        <v>#N/A</v>
      </c>
      <c r="B88" s="8">
        <f>ROW(Procesos!M76)</f>
        <v>76</v>
      </c>
      <c r="C88" s="8"/>
      <c r="D88" s="8" t="str">
        <f t="shared" si="3"/>
        <v/>
      </c>
      <c r="E88" s="8"/>
      <c r="F88" s="8" t="e">
        <f>VLOOKUP(E88,Tabla14[],2,FALSE)</f>
        <v>#N/A</v>
      </c>
      <c r="G88" s="8"/>
      <c r="H88" s="8"/>
      <c r="I88" s="8" t="e">
        <f>VLOOKUP(H88,Tabla15[],2,FALSE)</f>
        <v>#N/A</v>
      </c>
      <c r="J88" s="60"/>
      <c r="K88" s="59"/>
      <c r="L88" s="60"/>
      <c r="M88" s="8"/>
      <c r="N88" s="8"/>
      <c r="O88" s="8"/>
      <c r="P88" s="57"/>
      <c r="Q88" s="57"/>
      <c r="R88" s="8"/>
      <c r="S88" s="8"/>
      <c r="T88" s="58"/>
      <c r="U88" s="58"/>
      <c r="V88" s="8"/>
      <c r="W88" s="8"/>
      <c r="X88" s="8"/>
      <c r="Y88" s="8"/>
      <c r="Z88" s="9"/>
      <c r="AA88" s="8"/>
      <c r="AB88" s="8"/>
      <c r="AC88" s="8"/>
      <c r="AD88" s="8"/>
      <c r="AE88" s="8"/>
      <c r="AF88" s="9"/>
      <c r="AG88" s="8"/>
      <c r="AH88" s="8"/>
      <c r="AI88" s="8"/>
      <c r="AJ88" s="8"/>
      <c r="AK88" s="8"/>
      <c r="AL88" s="8"/>
      <c r="AM88" s="9"/>
      <c r="AN88" s="9"/>
      <c r="AO88" s="8"/>
      <c r="AP88" s="9"/>
      <c r="AQ88" s="8"/>
      <c r="AR88" s="8"/>
      <c r="AS88" s="71"/>
    </row>
    <row r="89" spans="1:45" s="2" customFormat="1" ht="81" customHeight="1" x14ac:dyDescent="0.25">
      <c r="A89" s="70" t="e">
        <f t="shared" si="2"/>
        <v>#N/A</v>
      </c>
      <c r="B89" s="8">
        <f>ROW(Procesos!M77)</f>
        <v>77</v>
      </c>
      <c r="C89" s="8"/>
      <c r="D89" s="8" t="str">
        <f t="shared" si="3"/>
        <v/>
      </c>
      <c r="E89" s="8"/>
      <c r="F89" s="8" t="e">
        <f>VLOOKUP(E89,Tabla14[],2,FALSE)</f>
        <v>#N/A</v>
      </c>
      <c r="G89" s="8"/>
      <c r="H89" s="8"/>
      <c r="I89" s="8" t="e">
        <f>VLOOKUP(H89,Tabla15[],2,FALSE)</f>
        <v>#N/A</v>
      </c>
      <c r="J89" s="60"/>
      <c r="K89" s="59"/>
      <c r="L89" s="60"/>
      <c r="M89" s="8"/>
      <c r="N89" s="8"/>
      <c r="O89" s="8"/>
      <c r="P89" s="57"/>
      <c r="Q89" s="57"/>
      <c r="R89" s="8"/>
      <c r="S89" s="8"/>
      <c r="T89" s="58"/>
      <c r="U89" s="58"/>
      <c r="V89" s="8"/>
      <c r="W89" s="8"/>
      <c r="X89" s="8"/>
      <c r="Y89" s="8"/>
      <c r="Z89" s="9"/>
      <c r="AA89" s="8"/>
      <c r="AB89" s="8"/>
      <c r="AC89" s="8"/>
      <c r="AD89" s="8"/>
      <c r="AE89" s="8"/>
      <c r="AF89" s="9"/>
      <c r="AG89" s="8"/>
      <c r="AH89" s="8"/>
      <c r="AI89" s="8"/>
      <c r="AJ89" s="8"/>
      <c r="AK89" s="8"/>
      <c r="AL89" s="8"/>
      <c r="AM89" s="9"/>
      <c r="AN89" s="9"/>
      <c r="AO89" s="8"/>
      <c r="AP89" s="9"/>
      <c r="AQ89" s="8"/>
      <c r="AR89" s="8"/>
      <c r="AS89" s="71"/>
    </row>
    <row r="90" spans="1:45" s="2" customFormat="1" ht="81" customHeight="1" x14ac:dyDescent="0.25">
      <c r="A90" s="70" t="e">
        <f t="shared" si="2"/>
        <v>#N/A</v>
      </c>
      <c r="B90" s="8">
        <f>ROW(Procesos!M78)</f>
        <v>78</v>
      </c>
      <c r="C90" s="8"/>
      <c r="D90" s="8" t="str">
        <f t="shared" si="3"/>
        <v/>
      </c>
      <c r="E90" s="8"/>
      <c r="F90" s="8" t="e">
        <f>VLOOKUP(E90,Tabla14[],2,FALSE)</f>
        <v>#N/A</v>
      </c>
      <c r="G90" s="8"/>
      <c r="H90" s="8"/>
      <c r="I90" s="8" t="e">
        <f>VLOOKUP(H90,Tabla15[],2,FALSE)</f>
        <v>#N/A</v>
      </c>
      <c r="J90" s="60"/>
      <c r="K90" s="59"/>
      <c r="L90" s="60"/>
      <c r="M90" s="8"/>
      <c r="N90" s="8"/>
      <c r="O90" s="8"/>
      <c r="P90" s="57"/>
      <c r="Q90" s="57"/>
      <c r="R90" s="8"/>
      <c r="S90" s="8"/>
      <c r="T90" s="58"/>
      <c r="U90" s="58"/>
      <c r="V90" s="8"/>
      <c r="W90" s="8"/>
      <c r="X90" s="8"/>
      <c r="Y90" s="8"/>
      <c r="Z90" s="9"/>
      <c r="AA90" s="8"/>
      <c r="AB90" s="8"/>
      <c r="AC90" s="8"/>
      <c r="AD90" s="8"/>
      <c r="AE90" s="8"/>
      <c r="AF90" s="9"/>
      <c r="AG90" s="8"/>
      <c r="AH90" s="8"/>
      <c r="AI90" s="8"/>
      <c r="AJ90" s="8"/>
      <c r="AK90" s="8"/>
      <c r="AL90" s="8"/>
      <c r="AM90" s="9"/>
      <c r="AN90" s="9"/>
      <c r="AO90" s="8"/>
      <c r="AP90" s="9"/>
      <c r="AQ90" s="8"/>
      <c r="AR90" s="8"/>
      <c r="AS90" s="71"/>
    </row>
    <row r="91" spans="1:45" s="2" customFormat="1" ht="81" customHeight="1" x14ac:dyDescent="0.25">
      <c r="A91" s="70" t="e">
        <f t="shared" si="2"/>
        <v>#N/A</v>
      </c>
      <c r="B91" s="8">
        <f>ROW(Procesos!M79)</f>
        <v>79</v>
      </c>
      <c r="C91" s="8"/>
      <c r="D91" s="8" t="str">
        <f t="shared" si="3"/>
        <v/>
      </c>
      <c r="E91" s="8"/>
      <c r="F91" s="8" t="e">
        <f>VLOOKUP(E91,Tabla14[],2,FALSE)</f>
        <v>#N/A</v>
      </c>
      <c r="G91" s="8"/>
      <c r="H91" s="8"/>
      <c r="I91" s="8" t="e">
        <f>VLOOKUP(H91,Tabla15[],2,FALSE)</f>
        <v>#N/A</v>
      </c>
      <c r="J91" s="60"/>
      <c r="K91" s="59"/>
      <c r="L91" s="60"/>
      <c r="M91" s="8"/>
      <c r="N91" s="8"/>
      <c r="O91" s="8"/>
      <c r="P91" s="57"/>
      <c r="Q91" s="57"/>
      <c r="R91" s="8"/>
      <c r="S91" s="8"/>
      <c r="T91" s="58"/>
      <c r="U91" s="58"/>
      <c r="V91" s="8"/>
      <c r="W91" s="8"/>
      <c r="X91" s="8"/>
      <c r="Y91" s="8"/>
      <c r="Z91" s="9"/>
      <c r="AA91" s="8"/>
      <c r="AB91" s="8"/>
      <c r="AC91" s="8"/>
      <c r="AD91" s="8"/>
      <c r="AE91" s="8"/>
      <c r="AF91" s="9"/>
      <c r="AG91" s="8"/>
      <c r="AH91" s="8"/>
      <c r="AI91" s="8"/>
      <c r="AJ91" s="8"/>
      <c r="AK91" s="8"/>
      <c r="AL91" s="8"/>
      <c r="AM91" s="9"/>
      <c r="AN91" s="9"/>
      <c r="AO91" s="8"/>
      <c r="AP91" s="9"/>
      <c r="AQ91" s="8"/>
      <c r="AR91" s="8"/>
      <c r="AS91" s="71"/>
    </row>
    <row r="92" spans="1:45" s="2" customFormat="1" ht="81" customHeight="1" x14ac:dyDescent="0.25">
      <c r="A92" s="70" t="e">
        <f t="shared" si="2"/>
        <v>#N/A</v>
      </c>
      <c r="B92" s="8">
        <f>ROW(Procesos!M80)</f>
        <v>80</v>
      </c>
      <c r="C92" s="8"/>
      <c r="D92" s="8" t="str">
        <f t="shared" si="3"/>
        <v/>
      </c>
      <c r="E92" s="8"/>
      <c r="F92" s="8" t="e">
        <f>VLOOKUP(E92,Tabla14[],2,FALSE)</f>
        <v>#N/A</v>
      </c>
      <c r="G92" s="8"/>
      <c r="H92" s="8"/>
      <c r="I92" s="8" t="e">
        <f>VLOOKUP(H92,Tabla15[],2,FALSE)</f>
        <v>#N/A</v>
      </c>
      <c r="J92" s="60"/>
      <c r="K92" s="59"/>
      <c r="L92" s="60"/>
      <c r="M92" s="8"/>
      <c r="N92" s="8"/>
      <c r="O92" s="8"/>
      <c r="P92" s="57"/>
      <c r="Q92" s="57"/>
      <c r="R92" s="8"/>
      <c r="S92" s="8"/>
      <c r="T92" s="58"/>
      <c r="U92" s="58"/>
      <c r="V92" s="8"/>
      <c r="W92" s="8"/>
      <c r="X92" s="8"/>
      <c r="Y92" s="8"/>
      <c r="Z92" s="9"/>
      <c r="AA92" s="8"/>
      <c r="AB92" s="8"/>
      <c r="AC92" s="8"/>
      <c r="AD92" s="8"/>
      <c r="AE92" s="8"/>
      <c r="AF92" s="9"/>
      <c r="AG92" s="8"/>
      <c r="AH92" s="8"/>
      <c r="AI92" s="8"/>
      <c r="AJ92" s="8"/>
      <c r="AK92" s="8"/>
      <c r="AL92" s="8"/>
      <c r="AM92" s="9"/>
      <c r="AN92" s="9"/>
      <c r="AO92" s="8"/>
      <c r="AP92" s="9"/>
      <c r="AQ92" s="8"/>
      <c r="AR92" s="8"/>
      <c r="AS92" s="71"/>
    </row>
    <row r="93" spans="1:45" s="2" customFormat="1" ht="81" customHeight="1" x14ac:dyDescent="0.25">
      <c r="A93" s="70" t="e">
        <f t="shared" si="2"/>
        <v>#N/A</v>
      </c>
      <c r="B93" s="8">
        <f>ROW(Procesos!M81)</f>
        <v>81</v>
      </c>
      <c r="C93" s="8"/>
      <c r="D93" s="8" t="str">
        <f t="shared" si="3"/>
        <v/>
      </c>
      <c r="E93" s="8"/>
      <c r="F93" s="8" t="e">
        <f>VLOOKUP(E93,Tabla14[],2,FALSE)</f>
        <v>#N/A</v>
      </c>
      <c r="G93" s="8"/>
      <c r="H93" s="8"/>
      <c r="I93" s="8" t="e">
        <f>VLOOKUP(H93,Tabla15[],2,FALSE)</f>
        <v>#N/A</v>
      </c>
      <c r="J93" s="60"/>
      <c r="K93" s="59"/>
      <c r="L93" s="60"/>
      <c r="M93" s="8"/>
      <c r="N93" s="8"/>
      <c r="O93" s="8"/>
      <c r="P93" s="57"/>
      <c r="Q93" s="57"/>
      <c r="R93" s="8"/>
      <c r="S93" s="8"/>
      <c r="T93" s="58"/>
      <c r="U93" s="58"/>
      <c r="V93" s="8"/>
      <c r="W93" s="8"/>
      <c r="X93" s="8"/>
      <c r="Y93" s="8"/>
      <c r="Z93" s="9"/>
      <c r="AA93" s="8"/>
      <c r="AB93" s="8"/>
      <c r="AC93" s="8"/>
      <c r="AD93" s="8"/>
      <c r="AE93" s="8"/>
      <c r="AF93" s="9"/>
      <c r="AG93" s="8"/>
      <c r="AH93" s="8"/>
      <c r="AI93" s="8"/>
      <c r="AJ93" s="8"/>
      <c r="AK93" s="8"/>
      <c r="AL93" s="8"/>
      <c r="AM93" s="9"/>
      <c r="AN93" s="9"/>
      <c r="AO93" s="8"/>
      <c r="AP93" s="9"/>
      <c r="AQ93" s="8"/>
      <c r="AR93" s="8"/>
      <c r="AS93" s="71"/>
    </row>
    <row r="94" spans="1:45" s="2" customFormat="1" ht="81" customHeight="1" x14ac:dyDescent="0.25">
      <c r="A94" s="70" t="e">
        <f t="shared" si="2"/>
        <v>#N/A</v>
      </c>
      <c r="B94" s="8">
        <f>ROW(Procesos!M82)</f>
        <v>82</v>
      </c>
      <c r="C94" s="8"/>
      <c r="D94" s="8" t="str">
        <f t="shared" si="3"/>
        <v/>
      </c>
      <c r="E94" s="8"/>
      <c r="F94" s="8" t="e">
        <f>VLOOKUP(E94,Tabla14[],2,FALSE)</f>
        <v>#N/A</v>
      </c>
      <c r="G94" s="8"/>
      <c r="H94" s="8"/>
      <c r="I94" s="8" t="e">
        <f>VLOOKUP(H94,Tabla15[],2,FALSE)</f>
        <v>#N/A</v>
      </c>
      <c r="J94" s="60"/>
      <c r="K94" s="59"/>
      <c r="L94" s="60"/>
      <c r="M94" s="8"/>
      <c r="N94" s="8"/>
      <c r="O94" s="8"/>
      <c r="P94" s="57"/>
      <c r="Q94" s="57"/>
      <c r="R94" s="8"/>
      <c r="S94" s="8"/>
      <c r="T94" s="58"/>
      <c r="U94" s="58"/>
      <c r="V94" s="8"/>
      <c r="W94" s="8"/>
      <c r="X94" s="8"/>
      <c r="Y94" s="8"/>
      <c r="Z94" s="9"/>
      <c r="AA94" s="8"/>
      <c r="AB94" s="8"/>
      <c r="AC94" s="8"/>
      <c r="AD94" s="8"/>
      <c r="AE94" s="8"/>
      <c r="AF94" s="9"/>
      <c r="AG94" s="8"/>
      <c r="AH94" s="8"/>
      <c r="AI94" s="8"/>
      <c r="AJ94" s="8"/>
      <c r="AK94" s="8"/>
      <c r="AL94" s="8"/>
      <c r="AM94" s="9"/>
      <c r="AN94" s="9"/>
      <c r="AO94" s="8"/>
      <c r="AP94" s="9"/>
      <c r="AQ94" s="8"/>
      <c r="AR94" s="8"/>
      <c r="AS94" s="71"/>
    </row>
    <row r="95" spans="1:45" s="2" customFormat="1" ht="81" customHeight="1" x14ac:dyDescent="0.25">
      <c r="A95" s="70" t="e">
        <f t="shared" si="2"/>
        <v>#N/A</v>
      </c>
      <c r="B95" s="8">
        <f>ROW(Procesos!M83)</f>
        <v>83</v>
      </c>
      <c r="C95" s="8"/>
      <c r="D95" s="8" t="str">
        <f t="shared" si="3"/>
        <v/>
      </c>
      <c r="E95" s="8"/>
      <c r="F95" s="8" t="e">
        <f>VLOOKUP(E95,Tabla14[],2,FALSE)</f>
        <v>#N/A</v>
      </c>
      <c r="G95" s="8"/>
      <c r="H95" s="8"/>
      <c r="I95" s="8" t="e">
        <f>VLOOKUP(H95,Tabla15[],2,FALSE)</f>
        <v>#N/A</v>
      </c>
      <c r="J95" s="60"/>
      <c r="K95" s="59"/>
      <c r="L95" s="60"/>
      <c r="M95" s="8"/>
      <c r="N95" s="8"/>
      <c r="O95" s="8"/>
      <c r="P95" s="57"/>
      <c r="Q95" s="57"/>
      <c r="R95" s="8"/>
      <c r="S95" s="8"/>
      <c r="T95" s="58"/>
      <c r="U95" s="58"/>
      <c r="V95" s="8"/>
      <c r="W95" s="8"/>
      <c r="X95" s="8"/>
      <c r="Y95" s="8"/>
      <c r="Z95" s="9"/>
      <c r="AA95" s="8"/>
      <c r="AB95" s="8"/>
      <c r="AC95" s="8"/>
      <c r="AD95" s="8"/>
      <c r="AE95" s="8"/>
      <c r="AF95" s="9"/>
      <c r="AG95" s="8"/>
      <c r="AH95" s="8"/>
      <c r="AI95" s="8"/>
      <c r="AJ95" s="8"/>
      <c r="AK95" s="8"/>
      <c r="AL95" s="8"/>
      <c r="AM95" s="9"/>
      <c r="AN95" s="9"/>
      <c r="AO95" s="8"/>
      <c r="AP95" s="9"/>
      <c r="AQ95" s="8"/>
      <c r="AR95" s="8"/>
      <c r="AS95" s="71"/>
    </row>
    <row r="96" spans="1:45" s="2" customFormat="1" ht="81" customHeight="1" x14ac:dyDescent="0.25">
      <c r="A96" s="70" t="e">
        <f t="shared" si="2"/>
        <v>#N/A</v>
      </c>
      <c r="B96" s="8">
        <f>ROW(Procesos!M84)</f>
        <v>84</v>
      </c>
      <c r="C96" s="8"/>
      <c r="D96" s="8" t="str">
        <f t="shared" si="3"/>
        <v/>
      </c>
      <c r="E96" s="8"/>
      <c r="F96" s="8" t="e">
        <f>VLOOKUP(E96,Tabla14[],2,FALSE)</f>
        <v>#N/A</v>
      </c>
      <c r="G96" s="8"/>
      <c r="H96" s="8"/>
      <c r="I96" s="8" t="e">
        <f>VLOOKUP(H96,Tabla15[],2,FALSE)</f>
        <v>#N/A</v>
      </c>
      <c r="J96" s="60"/>
      <c r="K96" s="59"/>
      <c r="L96" s="60"/>
      <c r="M96" s="8"/>
      <c r="N96" s="8"/>
      <c r="O96" s="8"/>
      <c r="P96" s="57"/>
      <c r="Q96" s="57"/>
      <c r="R96" s="8"/>
      <c r="S96" s="8"/>
      <c r="T96" s="58"/>
      <c r="U96" s="58"/>
      <c r="V96" s="8"/>
      <c r="W96" s="8"/>
      <c r="X96" s="8"/>
      <c r="Y96" s="8"/>
      <c r="Z96" s="9"/>
      <c r="AA96" s="8"/>
      <c r="AB96" s="8"/>
      <c r="AC96" s="8"/>
      <c r="AD96" s="8"/>
      <c r="AE96" s="8"/>
      <c r="AF96" s="9"/>
      <c r="AG96" s="8"/>
      <c r="AH96" s="8"/>
      <c r="AI96" s="8"/>
      <c r="AJ96" s="8"/>
      <c r="AK96" s="8"/>
      <c r="AL96" s="8"/>
      <c r="AM96" s="9"/>
      <c r="AN96" s="9"/>
      <c r="AO96" s="8"/>
      <c r="AP96" s="9"/>
      <c r="AQ96" s="8"/>
      <c r="AR96" s="8"/>
      <c r="AS96" s="71"/>
    </row>
    <row r="97" spans="1:45" s="2" customFormat="1" ht="81" customHeight="1" x14ac:dyDescent="0.25">
      <c r="A97" s="70" t="e">
        <f t="shared" si="2"/>
        <v>#N/A</v>
      </c>
      <c r="B97" s="8">
        <f>ROW(Procesos!M85)</f>
        <v>85</v>
      </c>
      <c r="C97" s="8"/>
      <c r="D97" s="8" t="str">
        <f t="shared" si="3"/>
        <v/>
      </c>
      <c r="E97" s="8"/>
      <c r="F97" s="8" t="e">
        <f>VLOOKUP(E97,Tabla14[],2,FALSE)</f>
        <v>#N/A</v>
      </c>
      <c r="G97" s="8"/>
      <c r="H97" s="8"/>
      <c r="I97" s="8" t="e">
        <f>VLOOKUP(H97,Tabla15[],2,FALSE)</f>
        <v>#N/A</v>
      </c>
      <c r="J97" s="60"/>
      <c r="K97" s="59"/>
      <c r="L97" s="60"/>
      <c r="M97" s="8"/>
      <c r="N97" s="8"/>
      <c r="O97" s="8"/>
      <c r="P97" s="57"/>
      <c r="Q97" s="57"/>
      <c r="R97" s="8"/>
      <c r="S97" s="8"/>
      <c r="T97" s="58"/>
      <c r="U97" s="58"/>
      <c r="V97" s="8"/>
      <c r="W97" s="8"/>
      <c r="X97" s="8"/>
      <c r="Y97" s="8"/>
      <c r="Z97" s="9"/>
      <c r="AA97" s="8"/>
      <c r="AB97" s="8"/>
      <c r="AC97" s="8"/>
      <c r="AD97" s="8"/>
      <c r="AE97" s="8"/>
      <c r="AF97" s="9"/>
      <c r="AG97" s="8"/>
      <c r="AH97" s="8"/>
      <c r="AI97" s="8"/>
      <c r="AJ97" s="8"/>
      <c r="AK97" s="8"/>
      <c r="AL97" s="8"/>
      <c r="AM97" s="9"/>
      <c r="AN97" s="9"/>
      <c r="AO97" s="8"/>
      <c r="AP97" s="9"/>
      <c r="AQ97" s="8"/>
      <c r="AR97" s="8"/>
      <c r="AS97" s="71"/>
    </row>
    <row r="98" spans="1:45" s="2" customFormat="1" ht="81" customHeight="1" thickBot="1" x14ac:dyDescent="0.3">
      <c r="A98" s="72" t="e">
        <f t="shared" si="2"/>
        <v>#N/A</v>
      </c>
      <c r="B98" s="73">
        <f>ROW(Procesos!M86)</f>
        <v>86</v>
      </c>
      <c r="C98" s="73"/>
      <c r="D98" s="73" t="str">
        <f t="shared" si="3"/>
        <v/>
      </c>
      <c r="E98" s="73"/>
      <c r="F98" s="73" t="e">
        <f>VLOOKUP(E98,Tabla14[],2,FALSE)</f>
        <v>#N/A</v>
      </c>
      <c r="G98" s="73"/>
      <c r="H98" s="73"/>
      <c r="I98" s="73" t="e">
        <f>VLOOKUP(H98,Tabla15[],2,FALSE)</f>
        <v>#N/A</v>
      </c>
      <c r="J98" s="74"/>
      <c r="K98" s="75"/>
      <c r="L98" s="74"/>
      <c r="M98" s="73"/>
      <c r="N98" s="73"/>
      <c r="O98" s="73"/>
      <c r="P98" s="76"/>
      <c r="Q98" s="76"/>
      <c r="R98" s="73"/>
      <c r="S98" s="73"/>
      <c r="T98" s="77"/>
      <c r="U98" s="77"/>
      <c r="V98" s="73"/>
      <c r="W98" s="73"/>
      <c r="X98" s="73"/>
      <c r="Y98" s="73"/>
      <c r="Z98" s="78"/>
      <c r="AA98" s="73"/>
      <c r="AB98" s="73"/>
      <c r="AC98" s="73"/>
      <c r="AD98" s="73"/>
      <c r="AE98" s="73"/>
      <c r="AF98" s="78"/>
      <c r="AG98" s="73"/>
      <c r="AH98" s="73"/>
      <c r="AI98" s="73"/>
      <c r="AJ98" s="73"/>
      <c r="AK98" s="73"/>
      <c r="AL98" s="73"/>
      <c r="AM98" s="78"/>
      <c r="AN98" s="78"/>
      <c r="AO98" s="73"/>
      <c r="AP98" s="78"/>
      <c r="AQ98" s="73"/>
      <c r="AR98" s="73"/>
      <c r="AS98" s="79"/>
    </row>
  </sheetData>
  <mergeCells count="13">
    <mergeCell ref="A1:E7"/>
    <mergeCell ref="AQ9:AQ10"/>
    <mergeCell ref="A9:U10"/>
    <mergeCell ref="V9:Z10"/>
    <mergeCell ref="AA9:AM10"/>
    <mergeCell ref="AN9:AP10"/>
    <mergeCell ref="AQ8:AS8"/>
    <mergeCell ref="A8:F8"/>
    <mergeCell ref="AR9:AR12"/>
    <mergeCell ref="AS9:AS12"/>
    <mergeCell ref="S8:T8"/>
    <mergeCell ref="AR1:AS7"/>
    <mergeCell ref="F1:AQ7"/>
  </mergeCells>
  <conditionalFormatting sqref="Z13">
    <cfRule type="containsText" dxfId="69" priority="10" operator="containsText" text="Extremo">
      <formula>NOT(ISERROR(SEARCH("Extremo",Z13)))</formula>
    </cfRule>
    <cfRule type="containsText" dxfId="68" priority="11" operator="containsText" text="Alto">
      <formula>NOT(ISERROR(SEARCH("Alto",Z13)))</formula>
    </cfRule>
    <cfRule type="containsText" dxfId="67" priority="12" operator="containsText" text="Moderado">
      <formula>NOT(ISERROR(SEARCH("Moderado",Z13)))</formula>
    </cfRule>
    <cfRule type="containsText" dxfId="66" priority="13" operator="containsText" text="Bajo">
      <formula>NOT(ISERROR(SEARCH("Bajo",Z13)))</formula>
    </cfRule>
  </conditionalFormatting>
  <conditionalFormatting sqref="AF13">
    <cfRule type="containsText" dxfId="65" priority="5" operator="containsText" text="Moderadamente">
      <formula>NOT(ISERROR(SEARCH("Moderadamente",AF13)))</formula>
    </cfRule>
    <cfRule type="containsText" dxfId="64" priority="6" operator="containsText" text="Poco">
      <formula>NOT(ISERROR(SEARCH("Poco",AF13)))</formula>
    </cfRule>
    <cfRule type="containsText" dxfId="63" priority="7" operator="containsText" text="Efectivo">
      <formula>NOT(ISERROR(SEARCH("Efectivo",AF13)))</formula>
    </cfRule>
    <cfRule type="containsText" dxfId="62" priority="8" operator="containsText" text="Moderadamente">
      <formula>NOT(ISERROR(SEARCH("Moderadamente",AF13)))</formula>
    </cfRule>
    <cfRule type="containsText" dxfId="61" priority="9" operator="containsText" text="Poco">
      <formula>NOT(ISERROR(SEARCH("Poco",AF13)))</formula>
    </cfRule>
  </conditionalFormatting>
  <conditionalFormatting sqref="AM13">
    <cfRule type="containsText" dxfId="60" priority="1" operator="containsText" text="Alto">
      <formula>NOT(ISERROR(SEARCH("Alto",AM13)))</formula>
    </cfRule>
    <cfRule type="containsText" dxfId="59" priority="2" operator="containsText" text="Extremo">
      <formula>NOT(ISERROR(SEARCH("Extremo",AM13)))</formula>
    </cfRule>
    <cfRule type="containsText" dxfId="58" priority="3" operator="containsText" text="Moderado">
      <formula>NOT(ISERROR(SEARCH("Moderado",AM13)))</formula>
    </cfRule>
    <cfRule type="containsText" dxfId="57" priority="4" operator="containsText" text="Bajo">
      <formula>NOT(ISERROR(SEARCH("Bajo",AM13)))</formula>
    </cfRule>
  </conditionalFormatting>
  <dataValidations count="2">
    <dataValidation type="list" allowBlank="1" showInputMessage="1" showErrorMessage="1" sqref="G13:G98 H21:H98" xr:uid="{00000000-0002-0000-0000-000000000000}">
      <formula1>INDIRECT(E13)</formula1>
    </dataValidation>
    <dataValidation type="list" allowBlank="1" showInputMessage="1" showErrorMessage="1" sqref="H13:H20" xr:uid="{00000000-0002-0000-0000-000001000000}">
      <formula1>INDIRECT(G13)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71" r:id="rId4" name="CommandButton7">
          <controlPr defaultSize="0" autoLine="0" r:id="rId5">
            <anchor moveWithCells="1">
              <from>
                <xdr:col>20</xdr:col>
                <xdr:colOff>0</xdr:colOff>
                <xdr:row>12</xdr:row>
                <xdr:rowOff>0</xdr:rowOff>
              </from>
              <to>
                <xdr:col>20</xdr:col>
                <xdr:colOff>704850</xdr:colOff>
                <xdr:row>12</xdr:row>
                <xdr:rowOff>304800</xdr:rowOff>
              </to>
            </anchor>
          </controlPr>
        </control>
      </mc:Choice>
      <mc:Fallback>
        <control shapeId="1071" r:id="rId4" name="CommandButton7"/>
      </mc:Fallback>
    </mc:AlternateContent>
    <mc:AlternateContent xmlns:mc="http://schemas.openxmlformats.org/markup-compatibility/2006">
      <mc:Choice Requires="x14">
        <control shapeId="1069" r:id="rId6" name="CommandButton6">
          <controlPr defaultSize="0" autoLine="0" r:id="rId7">
            <anchor moveWithCells="1">
              <from>
                <xdr:col>19</xdr:col>
                <xdr:colOff>0</xdr:colOff>
                <xdr:row>12</xdr:row>
                <xdr:rowOff>0</xdr:rowOff>
              </from>
              <to>
                <xdr:col>19</xdr:col>
                <xdr:colOff>714375</xdr:colOff>
                <xdr:row>12</xdr:row>
                <xdr:rowOff>304800</xdr:rowOff>
              </to>
            </anchor>
          </controlPr>
        </control>
      </mc:Choice>
      <mc:Fallback>
        <control shapeId="1069" r:id="rId6" name="CommandButton6"/>
      </mc:Fallback>
    </mc:AlternateContent>
    <mc:AlternateContent xmlns:mc="http://schemas.openxmlformats.org/markup-compatibility/2006">
      <mc:Choice Requires="x14">
        <control shapeId="1067" r:id="rId8" name="CommandButton5">
          <controlPr defaultSize="0" autoLine="0" r:id="rId9">
            <anchor moveWithCells="1">
              <from>
                <xdr:col>16</xdr:col>
                <xdr:colOff>0</xdr:colOff>
                <xdr:row>12</xdr:row>
                <xdr:rowOff>0</xdr:rowOff>
              </from>
              <to>
                <xdr:col>16</xdr:col>
                <xdr:colOff>1104900</xdr:colOff>
                <xdr:row>12</xdr:row>
                <xdr:rowOff>381000</xdr:rowOff>
              </to>
            </anchor>
          </controlPr>
        </control>
      </mc:Choice>
      <mc:Fallback>
        <control shapeId="1067" r:id="rId8" name="CommandButton5"/>
      </mc:Fallback>
    </mc:AlternateContent>
    <mc:AlternateContent xmlns:mc="http://schemas.openxmlformats.org/markup-compatibility/2006">
      <mc:Choice Requires="x14">
        <control shapeId="1066" r:id="rId10" name="CommandButtonVulnera">
          <controlPr defaultSize="0" autoLine="0" r:id="rId11">
            <anchor moveWithCells="1">
              <from>
                <xdr:col>15</xdr:col>
                <xdr:colOff>0</xdr:colOff>
                <xdr:row>12</xdr:row>
                <xdr:rowOff>0</xdr:rowOff>
              </from>
              <to>
                <xdr:col>15</xdr:col>
                <xdr:colOff>1257300</xdr:colOff>
                <xdr:row>12</xdr:row>
                <xdr:rowOff>381000</xdr:rowOff>
              </to>
            </anchor>
          </controlPr>
        </control>
      </mc:Choice>
      <mc:Fallback>
        <control shapeId="1066" r:id="rId10" name="CommandButtonVulnera"/>
      </mc:Fallback>
    </mc:AlternateContent>
    <mc:AlternateContent xmlns:mc="http://schemas.openxmlformats.org/markup-compatibility/2006">
      <mc:Choice Requires="x14">
        <control shapeId="1064" r:id="rId12" name="CommandButton4">
          <controlPr defaultSize="0" autoLine="0" r:id="rId13">
            <anchor moveWithCells="1">
              <from>
                <xdr:col>11</xdr:col>
                <xdr:colOff>0</xdr:colOff>
                <xdr:row>12</xdr:row>
                <xdr:rowOff>0</xdr:rowOff>
              </from>
              <to>
                <xdr:col>11</xdr:col>
                <xdr:colOff>476250</xdr:colOff>
                <xdr:row>12</xdr:row>
                <xdr:rowOff>285750</xdr:rowOff>
              </to>
            </anchor>
          </controlPr>
        </control>
      </mc:Choice>
      <mc:Fallback>
        <control shapeId="1064" r:id="rId12" name="CommandButton4"/>
      </mc:Fallback>
    </mc:AlternateContent>
    <mc:AlternateContent xmlns:mc="http://schemas.openxmlformats.org/markup-compatibility/2006">
      <mc:Choice Requires="x14">
        <control shapeId="1063" r:id="rId14" name="CommandButton3">
          <controlPr defaultSize="0" autoLine="0" r:id="rId15">
            <anchor moveWithCells="1">
              <from>
                <xdr:col>10</xdr:col>
                <xdr:colOff>0</xdr:colOff>
                <xdr:row>12</xdr:row>
                <xdr:rowOff>0</xdr:rowOff>
              </from>
              <to>
                <xdr:col>10</xdr:col>
                <xdr:colOff>438150</xdr:colOff>
                <xdr:row>12</xdr:row>
                <xdr:rowOff>276225</xdr:rowOff>
              </to>
            </anchor>
          </controlPr>
        </control>
      </mc:Choice>
      <mc:Fallback>
        <control shapeId="1063" r:id="rId14" name="CommandButton3"/>
      </mc:Fallback>
    </mc:AlternateContent>
    <mc:AlternateContent xmlns:mc="http://schemas.openxmlformats.org/markup-compatibility/2006">
      <mc:Choice Requires="x14">
        <control shapeId="1061" r:id="rId16" name="CommandButton2">
          <controlPr defaultSize="0" autoLine="0" r:id="rId17">
            <anchor moveWithCells="1">
              <from>
                <xdr:col>9</xdr:col>
                <xdr:colOff>0</xdr:colOff>
                <xdr:row>12</xdr:row>
                <xdr:rowOff>0</xdr:rowOff>
              </from>
              <to>
                <xdr:col>9</xdr:col>
                <xdr:colOff>428625</xdr:colOff>
                <xdr:row>12</xdr:row>
                <xdr:rowOff>295275</xdr:rowOff>
              </to>
            </anchor>
          </controlPr>
        </control>
      </mc:Choice>
      <mc:Fallback>
        <control shapeId="1061" r:id="rId16" name="CommandButton2"/>
      </mc:Fallback>
    </mc:AlternateContent>
    <mc:AlternateContent xmlns:mc="http://schemas.openxmlformats.org/markup-compatibility/2006">
      <mc:Choice Requires="x14">
        <control shapeId="1060" r:id="rId18" name="CommandButton1">
          <controlPr defaultSize="0" autoLine="0" r:id="rId19">
            <anchor moveWithCells="1">
              <from>
                <xdr:col>13</xdr:col>
                <xdr:colOff>0</xdr:colOff>
                <xdr:row>12</xdr:row>
                <xdr:rowOff>0</xdr:rowOff>
              </from>
              <to>
                <xdr:col>13</xdr:col>
                <xdr:colOff>828675</xdr:colOff>
                <xdr:row>12</xdr:row>
                <xdr:rowOff>352425</xdr:rowOff>
              </to>
            </anchor>
          </controlPr>
        </control>
      </mc:Choice>
      <mc:Fallback>
        <control shapeId="1060" r:id="rId18" name="CommandButton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Procesos!$A$14:$D$14</xm:f>
          </x14:formula1>
          <xm:sqref>E13:E98</xm:sqref>
        </x14:dataValidation>
        <x14:dataValidation type="list" allowBlank="1" showInputMessage="1" showErrorMessage="1" xr:uid="{00000000-0002-0000-0000-000003000000}">
          <x14:formula1>
            <xm:f>DATOS!$A$2:$A$6</xm:f>
          </x14:formula1>
          <xm:sqref>V13</xm:sqref>
        </x14:dataValidation>
        <x14:dataValidation type="list" allowBlank="1" showInputMessage="1" showErrorMessage="1" xr:uid="{00000000-0002-0000-0000-000004000000}">
          <x14:formula1>
            <xm:f>DATOS!$A$9:$A$13</xm:f>
          </x14:formula1>
          <xm:sqref>X13</xm:sqref>
        </x14:dataValidation>
        <x14:dataValidation type="list" allowBlank="1" showInputMessage="1" showErrorMessage="1" xr:uid="{00000000-0002-0000-0000-000005000000}">
          <x14:formula1>
            <xm:f>DATOS!$A$16:$A$18</xm:f>
          </x14:formula1>
          <xm:sqref>AB13 AD13</xm:sqref>
        </x14:dataValidation>
        <x14:dataValidation type="list" allowBlank="1" showInputMessage="1" showErrorMessage="1" xr:uid="{00000000-0002-0000-0000-000006000000}">
          <x14:formula1>
            <xm:f>DATOS!$A$21:$A$22</xm:f>
          </x14:formula1>
          <xm:sqref>AG13</xm:sqref>
        </x14:dataValidation>
        <x14:dataValidation type="list" allowBlank="1" showInputMessage="1" showErrorMessage="1" xr:uid="{00000000-0002-0000-0000-000007000000}">
          <x14:formula1>
            <xm:f>DATOS!$A$25:$A$27</xm:f>
          </x14:formula1>
          <xm:sqref>AH13</xm:sqref>
        </x14:dataValidation>
        <x14:dataValidation type="list" allowBlank="1" showInputMessage="1" showErrorMessage="1" xr:uid="{00000000-0002-0000-0000-000008000000}">
          <x14:formula1>
            <xm:f>DATOS!$A$30:$A$34</xm:f>
          </x14:formula1>
          <xm:sqref>AN13</xm:sqref>
        </x14:dataValidation>
        <x14:dataValidation type="list" allowBlank="1" showInputMessage="1" showErrorMessage="1" xr:uid="{00000000-0002-0000-0000-000009000000}">
          <x14:formula1>
            <xm:f>DATOS!$A$37:$A$40</xm:f>
          </x14:formula1>
          <xm:sqref>AP13</xm:sqref>
        </x14:dataValidation>
        <x14:dataValidation type="list" allowBlank="1" showInputMessage="1" showErrorMessage="1" xr:uid="{00000000-0002-0000-0000-00000A000000}">
          <x14:formula1>
            <xm:f>DATOS!$A$42:$A$44</xm:f>
          </x14:formula1>
          <xm:sqref>S13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7"/>
  <sheetViews>
    <sheetView workbookViewId="0">
      <selection activeCell="C10" sqref="C10:D10"/>
    </sheetView>
  </sheetViews>
  <sheetFormatPr baseColWidth="10" defaultRowHeight="15" x14ac:dyDescent="0.25"/>
  <cols>
    <col min="1" max="1" width="27.85546875" style="4" customWidth="1"/>
    <col min="2" max="2" width="38.85546875" style="86" bestFit="1" customWidth="1"/>
    <col min="3" max="3" width="57.42578125" style="86" customWidth="1"/>
    <col min="4" max="4" width="37.7109375" customWidth="1"/>
    <col min="5" max="5" width="23" customWidth="1"/>
  </cols>
  <sheetData>
    <row r="1" spans="1:4" x14ac:dyDescent="0.25">
      <c r="A1" s="181"/>
      <c r="B1" s="162" t="s">
        <v>388</v>
      </c>
      <c r="C1" s="162"/>
      <c r="D1" s="182"/>
    </row>
    <row r="2" spans="1:4" x14ac:dyDescent="0.25">
      <c r="A2" s="181"/>
      <c r="B2" s="162"/>
      <c r="C2" s="162"/>
      <c r="D2" s="182"/>
    </row>
    <row r="3" spans="1:4" x14ac:dyDescent="0.25">
      <c r="A3" s="181"/>
      <c r="B3" s="162"/>
      <c r="C3" s="162"/>
      <c r="D3" s="182"/>
    </row>
    <row r="4" spans="1:4" x14ac:dyDescent="0.25">
      <c r="A4" s="181"/>
      <c r="B4" s="162"/>
      <c r="C4" s="162"/>
      <c r="D4" s="182"/>
    </row>
    <row r="5" spans="1:4" ht="8.25" customHeight="1" x14ac:dyDescent="0.25">
      <c r="A5" s="183" t="s">
        <v>400</v>
      </c>
      <c r="B5" s="183"/>
      <c r="C5" s="183"/>
      <c r="D5" s="183"/>
    </row>
    <row r="6" spans="1:4" ht="16.5" customHeight="1" x14ac:dyDescent="0.25">
      <c r="A6" s="183"/>
      <c r="B6" s="183"/>
      <c r="C6" s="183"/>
      <c r="D6" s="183"/>
    </row>
    <row r="7" spans="1:4" ht="16.5" customHeight="1" x14ac:dyDescent="0.25">
      <c r="A7" s="183"/>
      <c r="B7" s="183"/>
      <c r="C7" s="183"/>
      <c r="D7" s="183"/>
    </row>
    <row r="8" spans="1:4" ht="16.5" customHeight="1" x14ac:dyDescent="0.25">
      <c r="A8" s="183"/>
      <c r="B8" s="183"/>
      <c r="C8" s="183"/>
      <c r="D8" s="183"/>
    </row>
    <row r="9" spans="1:4" ht="18" customHeight="1" x14ac:dyDescent="0.25">
      <c r="A9" s="184" t="s">
        <v>343</v>
      </c>
      <c r="B9" s="184"/>
      <c r="C9" s="184"/>
      <c r="D9" s="184"/>
    </row>
    <row r="10" spans="1:4" ht="28.5" customHeight="1" x14ac:dyDescent="0.25">
      <c r="A10" s="162" t="s">
        <v>287</v>
      </c>
      <c r="B10" s="84" t="s">
        <v>390</v>
      </c>
      <c r="C10" s="164" t="s">
        <v>291</v>
      </c>
      <c r="D10" s="164"/>
    </row>
    <row r="11" spans="1:4" ht="42.75" customHeight="1" x14ac:dyDescent="0.25">
      <c r="A11" s="162"/>
      <c r="B11" s="84" t="s">
        <v>391</v>
      </c>
      <c r="C11" s="164" t="s">
        <v>292</v>
      </c>
      <c r="D11" s="164"/>
    </row>
    <row r="12" spans="1:4" ht="28.5" customHeight="1" x14ac:dyDescent="0.25">
      <c r="A12" s="162"/>
      <c r="B12" s="84" t="s">
        <v>392</v>
      </c>
      <c r="C12" s="164" t="s">
        <v>293</v>
      </c>
      <c r="D12" s="164"/>
    </row>
    <row r="13" spans="1:4" x14ac:dyDescent="0.25">
      <c r="A13" s="83"/>
      <c r="B13" s="85"/>
      <c r="C13" s="85"/>
      <c r="D13" s="82"/>
    </row>
    <row r="14" spans="1:4" x14ac:dyDescent="0.25">
      <c r="A14" s="83"/>
      <c r="B14" s="85"/>
      <c r="C14" s="85"/>
      <c r="D14" s="82"/>
    </row>
    <row r="15" spans="1:4" ht="42.75" customHeight="1" x14ac:dyDescent="0.25">
      <c r="A15" s="162" t="s">
        <v>288</v>
      </c>
      <c r="B15" s="84" t="s">
        <v>393</v>
      </c>
      <c r="C15" s="164" t="s">
        <v>289</v>
      </c>
      <c r="D15" s="164"/>
    </row>
    <row r="16" spans="1:4" ht="57" customHeight="1" x14ac:dyDescent="0.25">
      <c r="A16" s="162"/>
      <c r="B16" s="84" t="s">
        <v>394</v>
      </c>
      <c r="C16" s="164" t="s">
        <v>290</v>
      </c>
      <c r="D16" s="164"/>
    </row>
    <row r="17" spans="1:4" x14ac:dyDescent="0.25">
      <c r="A17" s="83"/>
      <c r="B17" s="85"/>
      <c r="C17" s="85"/>
      <c r="D17" s="82"/>
    </row>
    <row r="18" spans="1:4" x14ac:dyDescent="0.25">
      <c r="A18" s="83"/>
      <c r="B18" s="85"/>
      <c r="C18" s="85"/>
      <c r="D18" s="82"/>
    </row>
    <row r="19" spans="1:4" ht="35.25" customHeight="1" x14ac:dyDescent="0.25">
      <c r="A19" s="162" t="s">
        <v>294</v>
      </c>
      <c r="B19" s="84" t="s">
        <v>395</v>
      </c>
      <c r="C19" s="164" t="s">
        <v>396</v>
      </c>
      <c r="D19" s="164"/>
    </row>
    <row r="20" spans="1:4" ht="21" customHeight="1" x14ac:dyDescent="0.25">
      <c r="A20" s="162"/>
      <c r="B20" s="84" t="s">
        <v>295</v>
      </c>
      <c r="C20" s="164" t="s">
        <v>397</v>
      </c>
      <c r="D20" s="164"/>
    </row>
    <row r="21" spans="1:4" ht="20.25" customHeight="1" x14ac:dyDescent="0.25">
      <c r="A21" s="162"/>
      <c r="B21" s="84" t="s">
        <v>296</v>
      </c>
      <c r="C21" s="164" t="s">
        <v>297</v>
      </c>
      <c r="D21" s="164"/>
    </row>
    <row r="22" spans="1:4" ht="30.75" customHeight="1" x14ac:dyDescent="0.25">
      <c r="A22" s="162"/>
      <c r="B22" s="84" t="s">
        <v>15</v>
      </c>
      <c r="C22" s="164" t="s">
        <v>398</v>
      </c>
      <c r="D22" s="164"/>
    </row>
    <row r="23" spans="1:4" ht="39" customHeight="1" x14ac:dyDescent="0.25">
      <c r="A23" s="162"/>
      <c r="B23" s="84" t="s">
        <v>16</v>
      </c>
      <c r="C23" s="164" t="s">
        <v>399</v>
      </c>
      <c r="D23" s="164"/>
    </row>
    <row r="24" spans="1:4" x14ac:dyDescent="0.25">
      <c r="A24" s="83"/>
      <c r="B24" s="85"/>
      <c r="C24" s="85"/>
      <c r="D24" s="82"/>
    </row>
    <row r="25" spans="1:4" x14ac:dyDescent="0.25">
      <c r="A25" s="83"/>
      <c r="B25" s="85"/>
      <c r="C25" s="85"/>
      <c r="D25" s="82"/>
    </row>
    <row r="26" spans="1:4" ht="39" customHeight="1" x14ac:dyDescent="0.25">
      <c r="A26" s="162" t="s">
        <v>18</v>
      </c>
      <c r="B26" s="84" t="s">
        <v>284</v>
      </c>
      <c r="C26" s="164" t="s">
        <v>300</v>
      </c>
      <c r="D26" s="164"/>
    </row>
    <row r="27" spans="1:4" ht="36.75" customHeight="1" x14ac:dyDescent="0.25">
      <c r="A27" s="162"/>
      <c r="B27" s="84" t="s">
        <v>298</v>
      </c>
      <c r="C27" s="164" t="s">
        <v>301</v>
      </c>
      <c r="D27" s="164"/>
    </row>
    <row r="28" spans="1:4" ht="39" customHeight="1" x14ac:dyDescent="0.25">
      <c r="A28" s="162"/>
      <c r="B28" s="84" t="s">
        <v>299</v>
      </c>
      <c r="C28" s="164" t="s">
        <v>302</v>
      </c>
      <c r="D28" s="164"/>
    </row>
    <row r="29" spans="1:4" x14ac:dyDescent="0.25">
      <c r="A29" s="97"/>
      <c r="B29" s="85"/>
      <c r="C29" s="85"/>
      <c r="D29" s="82"/>
    </row>
    <row r="30" spans="1:4" x14ac:dyDescent="0.25">
      <c r="A30" s="97"/>
      <c r="B30" s="85"/>
      <c r="C30" s="85"/>
      <c r="D30" s="82"/>
    </row>
    <row r="31" spans="1:4" ht="18" x14ac:dyDescent="0.25">
      <c r="A31" s="163" t="s">
        <v>344</v>
      </c>
      <c r="B31" s="163"/>
      <c r="C31" s="163"/>
      <c r="D31" s="82"/>
    </row>
    <row r="32" spans="1:4" x14ac:dyDescent="0.25">
      <c r="A32" s="83"/>
      <c r="B32" s="85"/>
      <c r="C32" s="85"/>
      <c r="D32" s="82"/>
    </row>
    <row r="33" spans="1:4" ht="15" customHeight="1" x14ac:dyDescent="0.25">
      <c r="A33" s="160" t="s">
        <v>311</v>
      </c>
      <c r="B33" s="160"/>
      <c r="C33" s="160"/>
      <c r="D33" s="160"/>
    </row>
    <row r="34" spans="1:4" x14ac:dyDescent="0.25">
      <c r="A34" s="109" t="s">
        <v>21</v>
      </c>
      <c r="B34" s="109" t="s">
        <v>303</v>
      </c>
      <c r="C34" s="166" t="s">
        <v>304</v>
      </c>
      <c r="D34" s="166"/>
    </row>
    <row r="35" spans="1:4" ht="23.25" customHeight="1" x14ac:dyDescent="0.25">
      <c r="A35" s="110">
        <v>1</v>
      </c>
      <c r="B35" s="111" t="s">
        <v>206</v>
      </c>
      <c r="C35" s="165" t="s">
        <v>305</v>
      </c>
      <c r="D35" s="165"/>
    </row>
    <row r="36" spans="1:4" ht="23.25" customHeight="1" x14ac:dyDescent="0.25">
      <c r="A36" s="110">
        <v>0.8</v>
      </c>
      <c r="B36" s="112" t="s">
        <v>207</v>
      </c>
      <c r="C36" s="165" t="s">
        <v>306</v>
      </c>
      <c r="D36" s="165"/>
    </row>
    <row r="37" spans="1:4" ht="23.25" customHeight="1" x14ac:dyDescent="0.25">
      <c r="A37" s="110">
        <v>0.6</v>
      </c>
      <c r="B37" s="113" t="s">
        <v>208</v>
      </c>
      <c r="C37" s="176" t="s">
        <v>307</v>
      </c>
      <c r="D37" s="176"/>
    </row>
    <row r="38" spans="1:4" ht="23.25" customHeight="1" x14ac:dyDescent="0.25">
      <c r="A38" s="110">
        <v>0.4</v>
      </c>
      <c r="B38" s="114" t="s">
        <v>209</v>
      </c>
      <c r="C38" s="176" t="s">
        <v>308</v>
      </c>
      <c r="D38" s="176"/>
    </row>
    <row r="39" spans="1:4" ht="23.25" customHeight="1" x14ac:dyDescent="0.25">
      <c r="A39" s="110">
        <v>0.2</v>
      </c>
      <c r="B39" s="115" t="s">
        <v>309</v>
      </c>
      <c r="C39" s="176" t="s">
        <v>310</v>
      </c>
      <c r="D39" s="176"/>
    </row>
    <row r="41" spans="1:4" x14ac:dyDescent="0.25">
      <c r="A41" s="160" t="s">
        <v>325</v>
      </c>
      <c r="B41" s="160"/>
      <c r="C41" s="160"/>
      <c r="D41" s="160"/>
    </row>
    <row r="42" spans="1:4" x14ac:dyDescent="0.25">
      <c r="A42" s="109" t="s">
        <v>281</v>
      </c>
      <c r="B42" s="109" t="s">
        <v>312</v>
      </c>
      <c r="C42" s="166" t="s">
        <v>313</v>
      </c>
      <c r="D42" s="166"/>
    </row>
    <row r="43" spans="1:4" ht="15" customHeight="1" x14ac:dyDescent="0.25">
      <c r="A43" s="116" t="s">
        <v>314</v>
      </c>
      <c r="B43" s="161" t="s">
        <v>315</v>
      </c>
      <c r="C43" s="165" t="s">
        <v>316</v>
      </c>
      <c r="D43" s="165"/>
    </row>
    <row r="44" spans="1:4" x14ac:dyDescent="0.25">
      <c r="A44" s="117">
        <v>1</v>
      </c>
      <c r="B44" s="161"/>
      <c r="C44" s="165"/>
      <c r="D44" s="165"/>
    </row>
    <row r="45" spans="1:4" ht="18" customHeight="1" x14ac:dyDescent="0.25">
      <c r="A45" s="118" t="s">
        <v>215</v>
      </c>
      <c r="B45" s="161" t="s">
        <v>317</v>
      </c>
      <c r="C45" s="165" t="s">
        <v>318</v>
      </c>
      <c r="D45" s="165"/>
    </row>
    <row r="46" spans="1:4" x14ac:dyDescent="0.25">
      <c r="A46" s="119">
        <v>0.8</v>
      </c>
      <c r="B46" s="161"/>
      <c r="C46" s="165"/>
      <c r="D46" s="165"/>
    </row>
    <row r="47" spans="1:4" ht="15" customHeight="1" x14ac:dyDescent="0.25">
      <c r="A47" s="120" t="s">
        <v>216</v>
      </c>
      <c r="B47" s="161" t="s">
        <v>319</v>
      </c>
      <c r="C47" s="165" t="s">
        <v>320</v>
      </c>
      <c r="D47" s="165"/>
    </row>
    <row r="48" spans="1:4" x14ac:dyDescent="0.25">
      <c r="A48" s="121">
        <v>0.6</v>
      </c>
      <c r="B48" s="161"/>
      <c r="C48" s="165"/>
      <c r="D48" s="165"/>
    </row>
    <row r="49" spans="1:4" ht="18" customHeight="1" x14ac:dyDescent="0.25">
      <c r="A49" s="122" t="s">
        <v>217</v>
      </c>
      <c r="B49" s="161" t="s">
        <v>321</v>
      </c>
      <c r="C49" s="165" t="s">
        <v>322</v>
      </c>
      <c r="D49" s="165"/>
    </row>
    <row r="50" spans="1:4" x14ac:dyDescent="0.25">
      <c r="A50" s="123">
        <v>0.4</v>
      </c>
      <c r="B50" s="161"/>
      <c r="C50" s="165"/>
      <c r="D50" s="165"/>
    </row>
    <row r="51" spans="1:4" x14ac:dyDescent="0.25">
      <c r="A51" s="124" t="s">
        <v>218</v>
      </c>
      <c r="B51" s="161" t="s">
        <v>323</v>
      </c>
      <c r="C51" s="165" t="s">
        <v>324</v>
      </c>
      <c r="D51" s="165"/>
    </row>
    <row r="52" spans="1:4" x14ac:dyDescent="0.25">
      <c r="A52" s="125">
        <v>0.2</v>
      </c>
      <c r="B52" s="161"/>
      <c r="C52" s="165"/>
      <c r="D52" s="165"/>
    </row>
    <row r="54" spans="1:4" x14ac:dyDescent="0.25">
      <c r="A54" s="170" t="s">
        <v>326</v>
      </c>
      <c r="B54" s="170"/>
      <c r="C54" s="170"/>
      <c r="D54" s="170"/>
    </row>
    <row r="73" spans="1:4" ht="18" x14ac:dyDescent="0.25">
      <c r="A73" s="171" t="s">
        <v>345</v>
      </c>
      <c r="B73" s="171"/>
      <c r="C73" s="171"/>
      <c r="D73" s="171"/>
    </row>
    <row r="74" spans="1:4" x14ac:dyDescent="0.25">
      <c r="A74" s="83"/>
      <c r="B74" s="85"/>
      <c r="C74" s="85"/>
      <c r="D74" s="82"/>
    </row>
    <row r="75" spans="1:4" ht="15.75" thickBot="1" x14ac:dyDescent="0.3">
      <c r="A75" s="170" t="s">
        <v>342</v>
      </c>
      <c r="B75" s="170"/>
      <c r="C75" s="170"/>
      <c r="D75" s="170"/>
    </row>
    <row r="76" spans="1:4" ht="15.75" thickBot="1" x14ac:dyDescent="0.3">
      <c r="A76" s="88"/>
      <c r="B76" s="177" t="s">
        <v>327</v>
      </c>
      <c r="C76" s="178"/>
      <c r="D76" s="179"/>
    </row>
    <row r="77" spans="1:4" ht="15.75" thickBot="1" x14ac:dyDescent="0.3">
      <c r="A77" s="89" t="s">
        <v>328</v>
      </c>
      <c r="B77" s="90" t="s">
        <v>254</v>
      </c>
      <c r="C77" s="91" t="s">
        <v>253</v>
      </c>
      <c r="D77" s="91" t="s">
        <v>329</v>
      </c>
    </row>
    <row r="78" spans="1:4" ht="29.25" thickBot="1" x14ac:dyDescent="0.3">
      <c r="A78" s="92" t="s">
        <v>330</v>
      </c>
      <c r="B78" s="167" t="s">
        <v>331</v>
      </c>
      <c r="C78" s="167" t="s">
        <v>332</v>
      </c>
      <c r="D78" s="167" t="s">
        <v>333</v>
      </c>
    </row>
    <row r="79" spans="1:4" ht="29.25" thickBot="1" x14ac:dyDescent="0.3">
      <c r="A79" s="92" t="s">
        <v>334</v>
      </c>
      <c r="B79" s="168"/>
      <c r="C79" s="168"/>
      <c r="D79" s="168"/>
    </row>
    <row r="80" spans="1:4" ht="32.25" customHeight="1" thickBot="1" x14ac:dyDescent="0.3">
      <c r="A80" s="92" t="s">
        <v>335</v>
      </c>
      <c r="B80" s="168"/>
      <c r="C80" s="168"/>
      <c r="D80" s="168"/>
    </row>
    <row r="81" spans="1:5" ht="29.25" thickBot="1" x14ac:dyDescent="0.3">
      <c r="A81" s="92" t="s">
        <v>336</v>
      </c>
      <c r="B81" s="169"/>
      <c r="C81" s="169"/>
      <c r="D81" s="169"/>
    </row>
    <row r="82" spans="1:5" x14ac:dyDescent="0.25">
      <c r="A82" s="83"/>
      <c r="B82" s="85"/>
      <c r="C82" s="85"/>
      <c r="D82" s="82"/>
    </row>
    <row r="83" spans="1:5" x14ac:dyDescent="0.25">
      <c r="A83" s="83"/>
      <c r="B83" s="85"/>
      <c r="C83" s="85"/>
      <c r="D83" s="82"/>
    </row>
    <row r="84" spans="1:5" ht="15.75" thickBot="1" x14ac:dyDescent="0.3">
      <c r="A84" s="180" t="s">
        <v>341</v>
      </c>
      <c r="B84" s="180"/>
      <c r="C84" s="180"/>
      <c r="D84" s="180"/>
    </row>
    <row r="85" spans="1:5" ht="15.75" thickBot="1" x14ac:dyDescent="0.3">
      <c r="A85" s="83"/>
      <c r="B85" s="93" t="s">
        <v>327</v>
      </c>
      <c r="C85" s="94" t="s">
        <v>337</v>
      </c>
      <c r="D85" s="82"/>
    </row>
    <row r="86" spans="1:5" ht="48.75" customHeight="1" thickBot="1" x14ac:dyDescent="0.3">
      <c r="A86" s="83"/>
      <c r="B86" s="95" t="s">
        <v>254</v>
      </c>
      <c r="C86" s="96" t="s">
        <v>338</v>
      </c>
      <c r="D86" s="82"/>
    </row>
    <row r="87" spans="1:5" ht="35.25" customHeight="1" thickBot="1" x14ac:dyDescent="0.3">
      <c r="A87" s="83"/>
      <c r="B87" s="95" t="s">
        <v>253</v>
      </c>
      <c r="C87" s="96" t="s">
        <v>339</v>
      </c>
      <c r="D87" s="82"/>
    </row>
    <row r="88" spans="1:5" ht="35.25" customHeight="1" thickBot="1" x14ac:dyDescent="0.3">
      <c r="A88" s="83"/>
      <c r="B88" s="95" t="s">
        <v>329</v>
      </c>
      <c r="C88" s="96" t="s">
        <v>340</v>
      </c>
      <c r="D88" s="82"/>
    </row>
    <row r="90" spans="1:5" ht="15.75" customHeight="1" thickBot="1" x14ac:dyDescent="0.3">
      <c r="A90" s="175" t="s">
        <v>389</v>
      </c>
      <c r="B90" s="175"/>
      <c r="C90" s="175"/>
      <c r="D90" s="175"/>
      <c r="E90" s="175"/>
    </row>
    <row r="91" spans="1:5" ht="15.75" thickBot="1" x14ac:dyDescent="0.3">
      <c r="A91" s="172" t="s">
        <v>265</v>
      </c>
      <c r="B91" s="98" t="s">
        <v>254</v>
      </c>
      <c r="C91" s="99" t="s">
        <v>346</v>
      </c>
      <c r="D91" s="100" t="s">
        <v>347</v>
      </c>
      <c r="E91" s="101" t="s">
        <v>348</v>
      </c>
    </row>
    <row r="92" spans="1:5" ht="23.25" thickBot="1" x14ac:dyDescent="0.3">
      <c r="A92" s="173"/>
      <c r="B92" s="102" t="s">
        <v>253</v>
      </c>
      <c r="C92" s="103" t="s">
        <v>349</v>
      </c>
      <c r="D92" s="104" t="s">
        <v>350</v>
      </c>
      <c r="E92" s="104" t="s">
        <v>347</v>
      </c>
    </row>
    <row r="93" spans="1:5" ht="15.75" thickBot="1" x14ac:dyDescent="0.3">
      <c r="A93" s="173"/>
      <c r="B93" s="102" t="s">
        <v>329</v>
      </c>
      <c r="C93" s="103" t="s">
        <v>351</v>
      </c>
      <c r="D93" s="103" t="s">
        <v>349</v>
      </c>
      <c r="E93" s="103" t="s">
        <v>346</v>
      </c>
    </row>
    <row r="94" spans="1:5" ht="15.75" thickBot="1" x14ac:dyDescent="0.3">
      <c r="A94" s="174"/>
      <c r="B94" s="87"/>
      <c r="C94" s="102" t="s">
        <v>329</v>
      </c>
      <c r="D94" s="102" t="s">
        <v>253</v>
      </c>
      <c r="E94" s="102" t="s">
        <v>254</v>
      </c>
    </row>
    <row r="95" spans="1:5" ht="15.75" thickBot="1" x14ac:dyDescent="0.3">
      <c r="C95" s="185" t="s">
        <v>266</v>
      </c>
      <c r="D95" s="186"/>
      <c r="E95" s="187"/>
    </row>
    <row r="97" spans="1:4" ht="18" customHeight="1" x14ac:dyDescent="0.25">
      <c r="A97" s="188" t="s">
        <v>352</v>
      </c>
      <c r="B97" s="188"/>
      <c r="C97" s="188"/>
      <c r="D97" s="188"/>
    </row>
    <row r="98" spans="1:4" ht="35.25" customHeight="1" x14ac:dyDescent="0.25">
      <c r="A98" s="162" t="s">
        <v>353</v>
      </c>
      <c r="B98" s="84" t="s">
        <v>354</v>
      </c>
      <c r="C98" s="164" t="s">
        <v>358</v>
      </c>
      <c r="D98" s="164"/>
    </row>
    <row r="99" spans="1:4" ht="42" customHeight="1" x14ac:dyDescent="0.25">
      <c r="A99" s="162"/>
      <c r="B99" s="84" t="s">
        <v>355</v>
      </c>
      <c r="C99" s="164" t="s">
        <v>359</v>
      </c>
      <c r="D99" s="164"/>
    </row>
    <row r="100" spans="1:4" ht="51" customHeight="1" x14ac:dyDescent="0.25">
      <c r="A100" s="162"/>
      <c r="B100" s="84" t="s">
        <v>356</v>
      </c>
      <c r="C100" s="164" t="s">
        <v>360</v>
      </c>
      <c r="D100" s="164"/>
    </row>
    <row r="101" spans="1:4" ht="45.75" customHeight="1" x14ac:dyDescent="0.25">
      <c r="A101" s="162"/>
      <c r="B101" s="84" t="s">
        <v>357</v>
      </c>
      <c r="C101" s="164" t="s">
        <v>361</v>
      </c>
      <c r="D101" s="164"/>
    </row>
    <row r="103" spans="1:4" ht="15.75" thickBot="1" x14ac:dyDescent="0.3">
      <c r="A103" s="190" t="s">
        <v>30</v>
      </c>
      <c r="B103" s="190"/>
      <c r="C103" s="190"/>
    </row>
    <row r="104" spans="1:4" ht="29.25" thickBot="1" x14ac:dyDescent="0.3">
      <c r="A104" s="105" t="s">
        <v>363</v>
      </c>
      <c r="B104" s="106" t="s">
        <v>364</v>
      </c>
      <c r="C104" s="106" t="s">
        <v>365</v>
      </c>
    </row>
    <row r="105" spans="1:4" ht="15.75" thickBot="1" x14ac:dyDescent="0.3">
      <c r="A105" s="107">
        <v>1</v>
      </c>
      <c r="B105" s="108" t="s">
        <v>366</v>
      </c>
      <c r="C105" s="108" t="s">
        <v>367</v>
      </c>
    </row>
    <row r="106" spans="1:4" ht="15.75" thickBot="1" x14ac:dyDescent="0.3">
      <c r="A106" s="107">
        <v>2</v>
      </c>
      <c r="B106" s="108" t="s">
        <v>368</v>
      </c>
      <c r="C106" s="108" t="s">
        <v>369</v>
      </c>
    </row>
    <row r="107" spans="1:4" ht="15.75" thickBot="1" x14ac:dyDescent="0.3">
      <c r="A107" s="107">
        <v>3</v>
      </c>
      <c r="B107" s="108" t="s">
        <v>370</v>
      </c>
      <c r="C107" s="108" t="s">
        <v>371</v>
      </c>
    </row>
    <row r="110" spans="1:4" ht="18" x14ac:dyDescent="0.25">
      <c r="A110" s="171" t="s">
        <v>372</v>
      </c>
      <c r="B110" s="171"/>
      <c r="C110" s="171"/>
    </row>
    <row r="111" spans="1:4" ht="40.5" customHeight="1" x14ac:dyDescent="0.25">
      <c r="A111" s="189" t="s">
        <v>373</v>
      </c>
      <c r="B111" s="84" t="s">
        <v>374</v>
      </c>
      <c r="C111" s="164" t="s">
        <v>381</v>
      </c>
      <c r="D111" s="164"/>
    </row>
    <row r="112" spans="1:4" ht="82.5" customHeight="1" x14ac:dyDescent="0.25">
      <c r="A112" s="189"/>
      <c r="B112" s="84" t="s">
        <v>375</v>
      </c>
      <c r="C112" s="164" t="s">
        <v>382</v>
      </c>
      <c r="D112" s="164"/>
    </row>
    <row r="113" spans="1:4" ht="51" customHeight="1" x14ac:dyDescent="0.25">
      <c r="A113" s="189"/>
      <c r="B113" s="84" t="s">
        <v>376</v>
      </c>
      <c r="C113" s="164" t="s">
        <v>383</v>
      </c>
      <c r="D113" s="164"/>
    </row>
    <row r="114" spans="1:4" ht="36" customHeight="1" x14ac:dyDescent="0.25">
      <c r="A114" s="189"/>
      <c r="B114" s="84" t="s">
        <v>377</v>
      </c>
      <c r="C114" s="164" t="s">
        <v>384</v>
      </c>
      <c r="D114" s="164"/>
    </row>
    <row r="115" spans="1:4" ht="64.5" customHeight="1" x14ac:dyDescent="0.25">
      <c r="A115" s="189"/>
      <c r="B115" s="84" t="s">
        <v>378</v>
      </c>
      <c r="C115" s="164" t="s">
        <v>387</v>
      </c>
      <c r="D115" s="164"/>
    </row>
    <row r="116" spans="1:4" ht="71.25" customHeight="1" x14ac:dyDescent="0.25">
      <c r="A116" s="189"/>
      <c r="B116" s="84" t="s">
        <v>379</v>
      </c>
      <c r="C116" s="164" t="s">
        <v>386</v>
      </c>
      <c r="D116" s="164"/>
    </row>
    <row r="117" spans="1:4" ht="78.75" customHeight="1" x14ac:dyDescent="0.25">
      <c r="A117" s="189"/>
      <c r="B117" s="84" t="s">
        <v>380</v>
      </c>
      <c r="C117" s="164" t="s">
        <v>385</v>
      </c>
      <c r="D117" s="164"/>
    </row>
  </sheetData>
  <mergeCells count="69">
    <mergeCell ref="C95:E95"/>
    <mergeCell ref="C98:D98"/>
    <mergeCell ref="C99:D99"/>
    <mergeCell ref="A97:D97"/>
    <mergeCell ref="A111:A117"/>
    <mergeCell ref="C116:D116"/>
    <mergeCell ref="C117:D117"/>
    <mergeCell ref="C111:D111"/>
    <mergeCell ref="C112:D112"/>
    <mergeCell ref="C113:D113"/>
    <mergeCell ref="C114:D114"/>
    <mergeCell ref="C115:D115"/>
    <mergeCell ref="A98:A101"/>
    <mergeCell ref="A103:C103"/>
    <mergeCell ref="A110:C110"/>
    <mergeCell ref="C100:D100"/>
    <mergeCell ref="C15:D15"/>
    <mergeCell ref="C16:D16"/>
    <mergeCell ref="C19:D19"/>
    <mergeCell ref="C20:D20"/>
    <mergeCell ref="A1:A4"/>
    <mergeCell ref="D1:D4"/>
    <mergeCell ref="B1:C4"/>
    <mergeCell ref="C10:D10"/>
    <mergeCell ref="C11:D11"/>
    <mergeCell ref="A5:D8"/>
    <mergeCell ref="A9:D9"/>
    <mergeCell ref="C101:D101"/>
    <mergeCell ref="A91:A94"/>
    <mergeCell ref="A90:E90"/>
    <mergeCell ref="C28:D28"/>
    <mergeCell ref="C35:D35"/>
    <mergeCell ref="C36:D36"/>
    <mergeCell ref="C37:D37"/>
    <mergeCell ref="C38:D38"/>
    <mergeCell ref="C39:D39"/>
    <mergeCell ref="C34:D34"/>
    <mergeCell ref="C43:D44"/>
    <mergeCell ref="C45:D46"/>
    <mergeCell ref="C47:D48"/>
    <mergeCell ref="B76:D76"/>
    <mergeCell ref="A84:D84"/>
    <mergeCell ref="B78:B81"/>
    <mergeCell ref="C78:C81"/>
    <mergeCell ref="D78:D81"/>
    <mergeCell ref="A75:D75"/>
    <mergeCell ref="A54:D54"/>
    <mergeCell ref="A73:D73"/>
    <mergeCell ref="B49:B50"/>
    <mergeCell ref="B51:B52"/>
    <mergeCell ref="C49:D50"/>
    <mergeCell ref="C51:D52"/>
    <mergeCell ref="C42:D42"/>
    <mergeCell ref="A41:D41"/>
    <mergeCell ref="B43:B44"/>
    <mergeCell ref="B45:B46"/>
    <mergeCell ref="B47:B48"/>
    <mergeCell ref="A10:A12"/>
    <mergeCell ref="A15:A16"/>
    <mergeCell ref="A19:A23"/>
    <mergeCell ref="A26:A28"/>
    <mergeCell ref="A33:D33"/>
    <mergeCell ref="A31:C31"/>
    <mergeCell ref="C21:D21"/>
    <mergeCell ref="C22:D22"/>
    <mergeCell ref="C23:D23"/>
    <mergeCell ref="C26:D26"/>
    <mergeCell ref="C27:D27"/>
    <mergeCell ref="C12:D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I44"/>
  <sheetViews>
    <sheetView topLeftCell="A13" workbookViewId="0">
      <selection activeCell="D4" sqref="D4:D8"/>
    </sheetView>
  </sheetViews>
  <sheetFormatPr baseColWidth="10" defaultRowHeight="15" x14ac:dyDescent="0.25"/>
  <cols>
    <col min="1" max="1" width="23.140625" bestFit="1" customWidth="1"/>
    <col min="2" max="2" width="12.28515625" customWidth="1"/>
    <col min="5" max="9" width="22.85546875" customWidth="1"/>
  </cols>
  <sheetData>
    <row r="1" spans="1:9" x14ac:dyDescent="0.25">
      <c r="A1" s="41" t="s">
        <v>21</v>
      </c>
      <c r="B1" s="41" t="s">
        <v>211</v>
      </c>
      <c r="E1" s="191" t="s">
        <v>22</v>
      </c>
      <c r="F1" s="191"/>
      <c r="G1" s="191"/>
      <c r="H1" s="191"/>
      <c r="I1" s="192"/>
    </row>
    <row r="2" spans="1:9" x14ac:dyDescent="0.25">
      <c r="A2" t="s">
        <v>206</v>
      </c>
      <c r="B2">
        <v>5</v>
      </c>
      <c r="E2" s="48" t="s">
        <v>218</v>
      </c>
      <c r="F2" s="49" t="s">
        <v>217</v>
      </c>
      <c r="G2" s="49" t="s">
        <v>216</v>
      </c>
      <c r="H2" s="48" t="s">
        <v>245</v>
      </c>
      <c r="I2" s="48" t="s">
        <v>246</v>
      </c>
    </row>
    <row r="3" spans="1:9" x14ac:dyDescent="0.25">
      <c r="A3" t="s">
        <v>207</v>
      </c>
      <c r="B3">
        <v>4</v>
      </c>
      <c r="E3" s="49">
        <v>20</v>
      </c>
      <c r="F3" s="49">
        <v>40</v>
      </c>
      <c r="G3" s="49">
        <v>60</v>
      </c>
      <c r="H3" s="49">
        <v>80</v>
      </c>
      <c r="I3" s="49">
        <v>100</v>
      </c>
    </row>
    <row r="4" spans="1:9" ht="27" x14ac:dyDescent="0.25">
      <c r="A4" t="s">
        <v>208</v>
      </c>
      <c r="B4">
        <v>3</v>
      </c>
      <c r="E4" s="42" t="s">
        <v>220</v>
      </c>
      <c r="F4" s="42" t="s">
        <v>221</v>
      </c>
      <c r="G4" s="43" t="s">
        <v>222</v>
      </c>
      <c r="H4" s="44" t="s">
        <v>223</v>
      </c>
      <c r="I4" s="45" t="s">
        <v>224</v>
      </c>
    </row>
    <row r="5" spans="1:9" x14ac:dyDescent="0.25">
      <c r="A5" t="s">
        <v>209</v>
      </c>
      <c r="B5">
        <v>2</v>
      </c>
      <c r="E5" s="42" t="s">
        <v>225</v>
      </c>
      <c r="F5" s="43" t="s">
        <v>226</v>
      </c>
      <c r="G5" s="43" t="s">
        <v>227</v>
      </c>
      <c r="H5" s="44" t="s">
        <v>228</v>
      </c>
      <c r="I5" s="45" t="s">
        <v>229</v>
      </c>
    </row>
    <row r="6" spans="1:9" ht="27" x14ac:dyDescent="0.25">
      <c r="A6" t="s">
        <v>210</v>
      </c>
      <c r="B6">
        <v>1</v>
      </c>
      <c r="E6" s="43" t="s">
        <v>230</v>
      </c>
      <c r="F6" s="43" t="s">
        <v>231</v>
      </c>
      <c r="G6" s="43" t="s">
        <v>232</v>
      </c>
      <c r="H6" s="44" t="s">
        <v>233</v>
      </c>
      <c r="I6" s="45" t="s">
        <v>234</v>
      </c>
    </row>
    <row r="7" spans="1:9" x14ac:dyDescent="0.25">
      <c r="E7" s="43" t="s">
        <v>235</v>
      </c>
      <c r="F7" s="43" t="s">
        <v>236</v>
      </c>
      <c r="G7" s="44" t="s">
        <v>237</v>
      </c>
      <c r="H7" s="44" t="s">
        <v>238</v>
      </c>
      <c r="I7" s="45" t="s">
        <v>239</v>
      </c>
    </row>
    <row r="8" spans="1:9" ht="27" x14ac:dyDescent="0.25">
      <c r="A8" t="s">
        <v>212</v>
      </c>
      <c r="B8" t="s">
        <v>213</v>
      </c>
      <c r="E8" s="46" t="s">
        <v>240</v>
      </c>
      <c r="F8" s="46" t="s">
        <v>241</v>
      </c>
      <c r="G8" s="46" t="s">
        <v>242</v>
      </c>
      <c r="H8" s="46" t="s">
        <v>243</v>
      </c>
      <c r="I8" s="47" t="s">
        <v>244</v>
      </c>
    </row>
    <row r="9" spans="1:9" x14ac:dyDescent="0.25">
      <c r="A9" t="s">
        <v>214</v>
      </c>
      <c r="B9">
        <v>5</v>
      </c>
    </row>
    <row r="10" spans="1:9" x14ac:dyDescent="0.25">
      <c r="A10" t="s">
        <v>215</v>
      </c>
      <c r="B10">
        <v>4</v>
      </c>
    </row>
    <row r="11" spans="1:9" x14ac:dyDescent="0.25">
      <c r="A11" t="s">
        <v>216</v>
      </c>
      <c r="B11">
        <v>3</v>
      </c>
    </row>
    <row r="12" spans="1:9" x14ac:dyDescent="0.25">
      <c r="A12" t="s">
        <v>217</v>
      </c>
      <c r="B12">
        <v>2</v>
      </c>
      <c r="E12" s="50"/>
      <c r="F12" s="50"/>
      <c r="G12" s="51" t="s">
        <v>252</v>
      </c>
      <c r="H12" s="51" t="s">
        <v>253</v>
      </c>
      <c r="I12" s="51" t="s">
        <v>254</v>
      </c>
    </row>
    <row r="13" spans="1:9" x14ac:dyDescent="0.25">
      <c r="A13" t="s">
        <v>218</v>
      </c>
      <c r="B13">
        <v>1</v>
      </c>
      <c r="E13" s="193" t="s">
        <v>25</v>
      </c>
      <c r="F13" s="51" t="s">
        <v>254</v>
      </c>
      <c r="G13" s="52" t="s">
        <v>255</v>
      </c>
      <c r="H13" s="52" t="s">
        <v>255</v>
      </c>
      <c r="I13" s="52" t="s">
        <v>255</v>
      </c>
    </row>
    <row r="14" spans="1:9" ht="30" x14ac:dyDescent="0.25">
      <c r="E14" s="193"/>
      <c r="F14" s="51" t="s">
        <v>253</v>
      </c>
      <c r="G14" s="52" t="s">
        <v>255</v>
      </c>
      <c r="H14" s="53" t="s">
        <v>256</v>
      </c>
      <c r="I14" s="53" t="s">
        <v>256</v>
      </c>
    </row>
    <row r="15" spans="1:9" ht="30" x14ac:dyDescent="0.25">
      <c r="A15" t="s">
        <v>249</v>
      </c>
      <c r="B15" t="s">
        <v>213</v>
      </c>
      <c r="E15" s="193"/>
      <c r="F15" s="51" t="s">
        <v>252</v>
      </c>
      <c r="G15" s="52" t="s">
        <v>255</v>
      </c>
      <c r="H15" s="53" t="s">
        <v>256</v>
      </c>
      <c r="I15" s="54" t="s">
        <v>257</v>
      </c>
    </row>
    <row r="16" spans="1:9" x14ac:dyDescent="0.25">
      <c r="A16" t="s">
        <v>247</v>
      </c>
      <c r="B16">
        <v>3</v>
      </c>
      <c r="E16" s="55"/>
      <c r="F16" s="56"/>
      <c r="G16" s="194" t="s">
        <v>26</v>
      </c>
      <c r="H16" s="194"/>
      <c r="I16" s="194"/>
    </row>
    <row r="17" spans="1:2" x14ac:dyDescent="0.25">
      <c r="A17" t="s">
        <v>216</v>
      </c>
      <c r="B17">
        <v>2</v>
      </c>
    </row>
    <row r="18" spans="1:2" x14ac:dyDescent="0.25">
      <c r="A18" t="s">
        <v>248</v>
      </c>
      <c r="B18">
        <v>1</v>
      </c>
    </row>
    <row r="20" spans="1:2" x14ac:dyDescent="0.25">
      <c r="A20" s="6" t="s">
        <v>282</v>
      </c>
    </row>
    <row r="21" spans="1:2" x14ac:dyDescent="0.25">
      <c r="A21" t="s">
        <v>258</v>
      </c>
    </row>
    <row r="22" spans="1:2" x14ac:dyDescent="0.25">
      <c r="A22" t="s">
        <v>260</v>
      </c>
    </row>
    <row r="24" spans="1:2" x14ac:dyDescent="0.25">
      <c r="A24" s="6" t="s">
        <v>281</v>
      </c>
    </row>
    <row r="25" spans="1:2" x14ac:dyDescent="0.25">
      <c r="A25" t="s">
        <v>258</v>
      </c>
    </row>
    <row r="26" spans="1:2" x14ac:dyDescent="0.25">
      <c r="A26" t="s">
        <v>259</v>
      </c>
    </row>
    <row r="27" spans="1:2" x14ac:dyDescent="0.25">
      <c r="A27" t="s">
        <v>260</v>
      </c>
    </row>
    <row r="29" spans="1:2" x14ac:dyDescent="0.25">
      <c r="A29" s="6" t="s">
        <v>280</v>
      </c>
    </row>
    <row r="30" spans="1:2" x14ac:dyDescent="0.25">
      <c r="A30" t="s">
        <v>270</v>
      </c>
    </row>
    <row r="31" spans="1:2" x14ac:dyDescent="0.25">
      <c r="A31" t="s">
        <v>271</v>
      </c>
    </row>
    <row r="32" spans="1:2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6" spans="1:1" x14ac:dyDescent="0.25">
      <c r="A36" s="6" t="s">
        <v>279</v>
      </c>
    </row>
    <row r="37" spans="1:1" x14ac:dyDescent="0.25">
      <c r="A37" t="s">
        <v>275</v>
      </c>
    </row>
    <row r="38" spans="1:1" x14ac:dyDescent="0.25">
      <c r="A38" t="s">
        <v>276</v>
      </c>
    </row>
    <row r="39" spans="1:1" x14ac:dyDescent="0.25">
      <c r="A39" t="s">
        <v>277</v>
      </c>
    </row>
    <row r="40" spans="1:1" x14ac:dyDescent="0.25">
      <c r="A40" t="s">
        <v>278</v>
      </c>
    </row>
    <row r="42" spans="1:1" x14ac:dyDescent="0.25">
      <c r="A42" t="s">
        <v>283</v>
      </c>
    </row>
    <row r="43" spans="1:1" x14ac:dyDescent="0.25">
      <c r="A43" t="s">
        <v>284</v>
      </c>
    </row>
    <row r="44" spans="1:1" x14ac:dyDescent="0.25">
      <c r="A44" t="s">
        <v>285</v>
      </c>
    </row>
  </sheetData>
  <mergeCells count="3">
    <mergeCell ref="E1:I1"/>
    <mergeCell ref="E13:E15"/>
    <mergeCell ref="G16:I16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L128"/>
  <sheetViews>
    <sheetView topLeftCell="I1" zoomScaleNormal="100" workbookViewId="0">
      <selection activeCell="A2" sqref="A2:L2"/>
    </sheetView>
  </sheetViews>
  <sheetFormatPr baseColWidth="10" defaultRowHeight="15" x14ac:dyDescent="0.25"/>
  <cols>
    <col min="1" max="1" width="55" style="2" customWidth="1"/>
    <col min="2" max="2" width="24.85546875" style="2" bestFit="1" customWidth="1"/>
    <col min="3" max="3" width="44" style="2" customWidth="1"/>
    <col min="4" max="4" width="36.42578125" style="2" bestFit="1" customWidth="1"/>
    <col min="5" max="5" width="34.28515625" style="2" bestFit="1" customWidth="1"/>
    <col min="6" max="6" width="36.85546875" bestFit="1" customWidth="1"/>
    <col min="7" max="7" width="25.42578125" bestFit="1" customWidth="1"/>
    <col min="8" max="8" width="29.5703125" customWidth="1"/>
    <col min="9" max="9" width="46.28515625" customWidth="1"/>
    <col min="10" max="10" width="55.7109375" bestFit="1" customWidth="1"/>
    <col min="11" max="11" width="52.5703125" bestFit="1" customWidth="1"/>
    <col min="12" max="12" width="31.140625" bestFit="1" customWidth="1"/>
    <col min="14" max="14" width="17.42578125" customWidth="1"/>
    <col min="15" max="15" width="24.85546875" customWidth="1"/>
    <col min="16" max="16" width="61.7109375" bestFit="1" customWidth="1"/>
    <col min="17" max="17" width="17.85546875" customWidth="1"/>
  </cols>
  <sheetData>
    <row r="1" spans="1:12" x14ac:dyDescent="0.25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</row>
    <row r="2" spans="1:12" s="4" customFormat="1" ht="49.5" customHeight="1" x14ac:dyDescent="0.25">
      <c r="A2" s="3" t="s">
        <v>32</v>
      </c>
      <c r="B2" s="3" t="s">
        <v>33</v>
      </c>
      <c r="C2" s="3" t="s">
        <v>34</v>
      </c>
      <c r="D2" s="3" t="s">
        <v>35</v>
      </c>
      <c r="E2" s="3" t="s">
        <v>36</v>
      </c>
      <c r="F2" s="3" t="s">
        <v>37</v>
      </c>
      <c r="G2" s="2" t="s">
        <v>81</v>
      </c>
      <c r="H2" s="3" t="s">
        <v>38</v>
      </c>
      <c r="I2" s="3" t="s">
        <v>39</v>
      </c>
      <c r="J2" s="3" t="s">
        <v>40</v>
      </c>
      <c r="K2" s="3" t="s">
        <v>41</v>
      </c>
      <c r="L2" s="3" t="s">
        <v>42</v>
      </c>
    </row>
    <row r="3" spans="1:12" ht="45" x14ac:dyDescent="0.25">
      <c r="A3" s="2" t="s">
        <v>82</v>
      </c>
      <c r="B3" s="2" t="s">
        <v>43</v>
      </c>
      <c r="C3" s="2" t="s">
        <v>44</v>
      </c>
      <c r="D3" s="3" t="s">
        <v>201</v>
      </c>
      <c r="E3" s="2" t="s">
        <v>45</v>
      </c>
      <c r="F3" s="2" t="s">
        <v>46</v>
      </c>
      <c r="G3" s="2" t="s">
        <v>47</v>
      </c>
      <c r="H3" s="2" t="s">
        <v>83</v>
      </c>
      <c r="I3" s="2" t="s">
        <v>48</v>
      </c>
      <c r="J3" s="2" t="s">
        <v>49</v>
      </c>
      <c r="K3" s="2" t="s">
        <v>194</v>
      </c>
      <c r="L3" s="2" t="s">
        <v>50</v>
      </c>
    </row>
    <row r="4" spans="1:12" x14ac:dyDescent="0.25">
      <c r="B4" s="2" t="s">
        <v>51</v>
      </c>
      <c r="C4" s="2" t="s">
        <v>98</v>
      </c>
      <c r="D4" s="2" t="s">
        <v>103</v>
      </c>
      <c r="E4" s="2" t="s">
        <v>110</v>
      </c>
      <c r="F4" s="2" t="s">
        <v>119</v>
      </c>
      <c r="G4" s="2" t="s">
        <v>52</v>
      </c>
      <c r="I4" s="2" t="s">
        <v>53</v>
      </c>
      <c r="J4" s="2" t="s">
        <v>54</v>
      </c>
      <c r="K4" s="2" t="s">
        <v>195</v>
      </c>
      <c r="L4" s="2" t="s">
        <v>55</v>
      </c>
    </row>
    <row r="5" spans="1:12" x14ac:dyDescent="0.25">
      <c r="C5" s="2" t="s">
        <v>56</v>
      </c>
      <c r="D5" s="2" t="s">
        <v>187</v>
      </c>
      <c r="E5" s="2" t="s">
        <v>57</v>
      </c>
      <c r="F5" s="2" t="s">
        <v>58</v>
      </c>
      <c r="G5" s="2" t="s">
        <v>59</v>
      </c>
      <c r="I5" s="2" t="s">
        <v>60</v>
      </c>
      <c r="J5" s="2" t="s">
        <v>61</v>
      </c>
      <c r="K5" s="2" t="s">
        <v>62</v>
      </c>
      <c r="L5" s="2" t="s">
        <v>63</v>
      </c>
    </row>
    <row r="6" spans="1:12" x14ac:dyDescent="0.25">
      <c r="D6" s="2" t="s">
        <v>107</v>
      </c>
      <c r="F6" s="2" t="s">
        <v>64</v>
      </c>
      <c r="G6" s="2"/>
      <c r="I6" s="2" t="s">
        <v>65</v>
      </c>
      <c r="J6" s="2" t="s">
        <v>66</v>
      </c>
      <c r="L6" s="2" t="s">
        <v>67</v>
      </c>
    </row>
    <row r="7" spans="1:12" x14ac:dyDescent="0.25">
      <c r="C7" s="2" t="s">
        <v>68</v>
      </c>
      <c r="F7" s="2" t="s">
        <v>69</v>
      </c>
      <c r="I7" s="2" t="s">
        <v>70</v>
      </c>
      <c r="J7" s="2" t="s">
        <v>71</v>
      </c>
      <c r="L7" s="2" t="s">
        <v>72</v>
      </c>
    </row>
    <row r="8" spans="1:12" x14ac:dyDescent="0.25">
      <c r="F8" s="2"/>
      <c r="I8" s="2"/>
      <c r="J8" s="2" t="s">
        <v>73</v>
      </c>
    </row>
    <row r="9" spans="1:12" x14ac:dyDescent="0.25">
      <c r="J9" s="2" t="s">
        <v>202</v>
      </c>
    </row>
    <row r="10" spans="1:12" x14ac:dyDescent="0.25">
      <c r="J10" s="2" t="s">
        <v>74</v>
      </c>
    </row>
    <row r="11" spans="1:12" x14ac:dyDescent="0.25">
      <c r="J11" s="2" t="s">
        <v>75</v>
      </c>
    </row>
    <row r="12" spans="1:12" x14ac:dyDescent="0.25">
      <c r="J12" s="2" t="s">
        <v>76</v>
      </c>
    </row>
    <row r="13" spans="1:12" x14ac:dyDescent="0.25">
      <c r="A13" s="195" t="s">
        <v>31</v>
      </c>
      <c r="B13" s="195"/>
      <c r="C13" s="195"/>
      <c r="D13" s="195"/>
    </row>
    <row r="14" spans="1:12" s="6" customFormat="1" x14ac:dyDescent="0.25">
      <c r="A14" s="7" t="s">
        <v>77</v>
      </c>
      <c r="B14" s="7" t="s">
        <v>78</v>
      </c>
      <c r="C14" s="7" t="s">
        <v>79</v>
      </c>
      <c r="D14" s="7" t="s">
        <v>80</v>
      </c>
      <c r="E14" s="5"/>
    </row>
    <row r="15" spans="1:12" ht="30" customHeight="1" x14ac:dyDescent="0.25">
      <c r="A15" s="8" t="s">
        <v>32</v>
      </c>
      <c r="B15" s="9" t="s">
        <v>35</v>
      </c>
      <c r="C15" s="9" t="s">
        <v>39</v>
      </c>
      <c r="D15" s="8" t="s">
        <v>41</v>
      </c>
    </row>
    <row r="16" spans="1:12" ht="30" x14ac:dyDescent="0.25">
      <c r="A16" s="8" t="s">
        <v>33</v>
      </c>
      <c r="B16" s="9" t="s">
        <v>36</v>
      </c>
      <c r="C16" s="9" t="s">
        <v>40</v>
      </c>
      <c r="D16" s="8" t="s">
        <v>42</v>
      </c>
    </row>
    <row r="17" spans="1:4" ht="30" x14ac:dyDescent="0.25">
      <c r="A17" s="8" t="s">
        <v>34</v>
      </c>
      <c r="B17" s="9" t="s">
        <v>37</v>
      </c>
      <c r="C17" s="9"/>
      <c r="D17" s="8"/>
    </row>
    <row r="18" spans="1:4" ht="45" x14ac:dyDescent="0.25">
      <c r="A18" s="8"/>
      <c r="B18" s="9" t="s">
        <v>81</v>
      </c>
      <c r="C18" s="9"/>
      <c r="D18" s="8"/>
    </row>
    <row r="19" spans="1:4" ht="30" x14ac:dyDescent="0.25">
      <c r="A19" s="8"/>
      <c r="B19" s="9" t="s">
        <v>38</v>
      </c>
      <c r="C19" s="9"/>
      <c r="D19" s="8"/>
    </row>
    <row r="24" spans="1:4" ht="15.75" thickBot="1" x14ac:dyDescent="0.3">
      <c r="A24" s="10" t="s">
        <v>85</v>
      </c>
      <c r="B24" s="11" t="s">
        <v>86</v>
      </c>
      <c r="C24" s="10" t="s">
        <v>87</v>
      </c>
      <c r="D24" s="12" t="s">
        <v>88</v>
      </c>
    </row>
    <row r="25" spans="1:4" x14ac:dyDescent="0.25">
      <c r="A25" s="16" t="s">
        <v>181</v>
      </c>
      <c r="B25" s="17" t="s">
        <v>89</v>
      </c>
      <c r="C25" s="18" t="s">
        <v>82</v>
      </c>
      <c r="D25" s="19" t="s">
        <v>90</v>
      </c>
    </row>
    <row r="26" spans="1:4" x14ac:dyDescent="0.25">
      <c r="A26" s="20"/>
      <c r="B26" s="13"/>
      <c r="C26" s="14" t="s">
        <v>91</v>
      </c>
      <c r="D26" s="21" t="s">
        <v>92</v>
      </c>
    </row>
    <row r="27" spans="1:4" x14ac:dyDescent="0.25">
      <c r="A27" s="20"/>
      <c r="B27" s="13"/>
      <c r="C27" s="14" t="s">
        <v>93</v>
      </c>
      <c r="D27" s="21" t="s">
        <v>94</v>
      </c>
    </row>
    <row r="28" spans="1:4" x14ac:dyDescent="0.25">
      <c r="A28" s="20"/>
      <c r="B28" s="13"/>
      <c r="C28" s="14" t="s">
        <v>95</v>
      </c>
      <c r="D28" s="21" t="s">
        <v>96</v>
      </c>
    </row>
    <row r="29" spans="1:4" x14ac:dyDescent="0.25">
      <c r="A29" s="20"/>
      <c r="B29" s="13"/>
      <c r="C29" s="14" t="s">
        <v>56</v>
      </c>
      <c r="D29" s="21" t="s">
        <v>97</v>
      </c>
    </row>
    <row r="30" spans="1:4" ht="15.75" thickBot="1" x14ac:dyDescent="0.3">
      <c r="A30" s="22"/>
      <c r="B30" s="23"/>
      <c r="C30" s="24" t="s">
        <v>98</v>
      </c>
      <c r="D30" s="25" t="s">
        <v>99</v>
      </c>
    </row>
    <row r="31" spans="1:4" ht="45" x14ac:dyDescent="0.25">
      <c r="A31" s="16" t="s">
        <v>78</v>
      </c>
      <c r="B31" s="17" t="s">
        <v>100</v>
      </c>
      <c r="C31" s="26" t="s">
        <v>101</v>
      </c>
      <c r="D31" s="19" t="s">
        <v>102</v>
      </c>
    </row>
    <row r="32" spans="1:4" ht="30" x14ac:dyDescent="0.25">
      <c r="A32" s="20" t="s">
        <v>78</v>
      </c>
      <c r="B32" s="13" t="s">
        <v>100</v>
      </c>
      <c r="C32" s="15" t="s">
        <v>103</v>
      </c>
      <c r="D32" s="21" t="s">
        <v>104</v>
      </c>
    </row>
    <row r="33" spans="1:4" x14ac:dyDescent="0.25">
      <c r="A33" s="20" t="s">
        <v>78</v>
      </c>
      <c r="B33" s="13" t="s">
        <v>100</v>
      </c>
      <c r="C33" s="14" t="s">
        <v>105</v>
      </c>
      <c r="D33" s="21" t="s">
        <v>106</v>
      </c>
    </row>
    <row r="34" spans="1:4" x14ac:dyDescent="0.25">
      <c r="A34" s="20" t="s">
        <v>78</v>
      </c>
      <c r="B34" s="13" t="s">
        <v>100</v>
      </c>
      <c r="C34" s="14" t="s">
        <v>107</v>
      </c>
      <c r="D34" s="21" t="s">
        <v>108</v>
      </c>
    </row>
    <row r="35" spans="1:4" x14ac:dyDescent="0.25">
      <c r="A35" s="20" t="s">
        <v>78</v>
      </c>
      <c r="B35" s="13" t="s">
        <v>100</v>
      </c>
      <c r="C35" s="14" t="s">
        <v>45</v>
      </c>
      <c r="D35" s="21" t="s">
        <v>109</v>
      </c>
    </row>
    <row r="36" spans="1:4" x14ac:dyDescent="0.25">
      <c r="A36" s="20" t="s">
        <v>78</v>
      </c>
      <c r="B36" s="13" t="s">
        <v>100</v>
      </c>
      <c r="C36" s="14" t="s">
        <v>110</v>
      </c>
      <c r="D36" s="21" t="s">
        <v>111</v>
      </c>
    </row>
    <row r="37" spans="1:4" x14ac:dyDescent="0.25">
      <c r="A37" s="20" t="s">
        <v>78</v>
      </c>
      <c r="B37" s="13" t="s">
        <v>100</v>
      </c>
      <c r="C37" s="14" t="s">
        <v>112</v>
      </c>
      <c r="D37" s="21" t="s">
        <v>113</v>
      </c>
    </row>
    <row r="38" spans="1:4" x14ac:dyDescent="0.25">
      <c r="A38" s="20" t="s">
        <v>78</v>
      </c>
      <c r="B38" s="13" t="s">
        <v>100</v>
      </c>
      <c r="C38" s="14" t="s">
        <v>114</v>
      </c>
      <c r="D38" s="21" t="s">
        <v>104</v>
      </c>
    </row>
    <row r="39" spans="1:4" x14ac:dyDescent="0.25">
      <c r="A39" s="20" t="s">
        <v>78</v>
      </c>
      <c r="B39" s="13" t="s">
        <v>100</v>
      </c>
      <c r="C39" s="14" t="s">
        <v>115</v>
      </c>
      <c r="D39" s="21" t="s">
        <v>116</v>
      </c>
    </row>
    <row r="40" spans="1:4" x14ac:dyDescent="0.25">
      <c r="A40" s="20" t="s">
        <v>78</v>
      </c>
      <c r="B40" s="13" t="s">
        <v>100</v>
      </c>
      <c r="C40" s="14" t="s">
        <v>117</v>
      </c>
      <c r="D40" s="21" t="s">
        <v>118</v>
      </c>
    </row>
    <row r="41" spans="1:4" x14ac:dyDescent="0.25">
      <c r="A41" s="20" t="s">
        <v>78</v>
      </c>
      <c r="B41" s="13" t="s">
        <v>100</v>
      </c>
      <c r="C41" s="14" t="s">
        <v>119</v>
      </c>
      <c r="D41" s="21" t="s">
        <v>120</v>
      </c>
    </row>
    <row r="42" spans="1:4" x14ac:dyDescent="0.25">
      <c r="A42" s="20" t="s">
        <v>78</v>
      </c>
      <c r="B42" s="13" t="s">
        <v>100</v>
      </c>
      <c r="C42" s="14" t="s">
        <v>121</v>
      </c>
      <c r="D42" s="21" t="s">
        <v>122</v>
      </c>
    </row>
    <row r="43" spans="1:4" x14ac:dyDescent="0.25">
      <c r="A43" s="20" t="s">
        <v>78</v>
      </c>
      <c r="B43" s="13" t="s">
        <v>100</v>
      </c>
      <c r="C43" s="14" t="s">
        <v>123</v>
      </c>
      <c r="D43" s="21" t="s">
        <v>124</v>
      </c>
    </row>
    <row r="44" spans="1:4" x14ac:dyDescent="0.25">
      <c r="A44" s="20" t="s">
        <v>78</v>
      </c>
      <c r="B44" s="13" t="s">
        <v>100</v>
      </c>
      <c r="C44" s="14" t="s">
        <v>125</v>
      </c>
      <c r="D44" s="21" t="s">
        <v>126</v>
      </c>
    </row>
    <row r="45" spans="1:4" x14ac:dyDescent="0.25">
      <c r="A45" s="20" t="s">
        <v>78</v>
      </c>
      <c r="B45" s="13" t="s">
        <v>100</v>
      </c>
      <c r="C45" s="14" t="s">
        <v>127</v>
      </c>
      <c r="D45" s="21" t="s">
        <v>128</v>
      </c>
    </row>
    <row r="46" spans="1:4" x14ac:dyDescent="0.25">
      <c r="A46" s="20" t="s">
        <v>78</v>
      </c>
      <c r="B46" s="13" t="s">
        <v>100</v>
      </c>
      <c r="C46" s="14" t="s">
        <v>129</v>
      </c>
      <c r="D46" s="21" t="s">
        <v>130</v>
      </c>
    </row>
    <row r="47" spans="1:4" x14ac:dyDescent="0.25">
      <c r="A47" s="20" t="s">
        <v>78</v>
      </c>
      <c r="B47" s="13" t="s">
        <v>100</v>
      </c>
      <c r="C47" s="14" t="s">
        <v>59</v>
      </c>
      <c r="D47" s="21" t="s">
        <v>131</v>
      </c>
    </row>
    <row r="48" spans="1:4" ht="15.75" thickBot="1" x14ac:dyDescent="0.3">
      <c r="A48" s="22" t="s">
        <v>78</v>
      </c>
      <c r="B48" s="23" t="s">
        <v>100</v>
      </c>
      <c r="C48" s="24" t="s">
        <v>83</v>
      </c>
      <c r="D48" s="25" t="s">
        <v>132</v>
      </c>
    </row>
    <row r="49" spans="1:4" x14ac:dyDescent="0.25">
      <c r="A49" s="16" t="s">
        <v>79</v>
      </c>
      <c r="B49" s="17" t="s">
        <v>133</v>
      </c>
      <c r="C49" s="18" t="s">
        <v>134</v>
      </c>
      <c r="D49" s="19" t="s">
        <v>135</v>
      </c>
    </row>
    <row r="50" spans="1:4" x14ac:dyDescent="0.25">
      <c r="A50" s="20" t="s">
        <v>79</v>
      </c>
      <c r="B50" s="13" t="s">
        <v>133</v>
      </c>
      <c r="C50" s="14" t="s">
        <v>136</v>
      </c>
      <c r="D50" s="21" t="s">
        <v>137</v>
      </c>
    </row>
    <row r="51" spans="1:4" x14ac:dyDescent="0.25">
      <c r="A51" s="20" t="s">
        <v>79</v>
      </c>
      <c r="B51" s="13" t="s">
        <v>133</v>
      </c>
      <c r="C51" s="14" t="s">
        <v>138</v>
      </c>
      <c r="D51" s="21" t="s">
        <v>139</v>
      </c>
    </row>
    <row r="52" spans="1:4" x14ac:dyDescent="0.25">
      <c r="A52" s="20" t="s">
        <v>79</v>
      </c>
      <c r="B52" s="13" t="s">
        <v>133</v>
      </c>
      <c r="C52" s="14" t="s">
        <v>140</v>
      </c>
      <c r="D52" s="21" t="s">
        <v>141</v>
      </c>
    </row>
    <row r="53" spans="1:4" x14ac:dyDescent="0.25">
      <c r="A53" s="20" t="s">
        <v>79</v>
      </c>
      <c r="B53" s="13" t="s">
        <v>133</v>
      </c>
      <c r="C53" s="14" t="s">
        <v>142</v>
      </c>
      <c r="D53" s="21" t="s">
        <v>143</v>
      </c>
    </row>
    <row r="54" spans="1:4" x14ac:dyDescent="0.25">
      <c r="A54" s="20" t="s">
        <v>79</v>
      </c>
      <c r="B54" s="13" t="s">
        <v>133</v>
      </c>
      <c r="C54" s="14" t="s">
        <v>144</v>
      </c>
      <c r="D54" s="21" t="s">
        <v>145</v>
      </c>
    </row>
    <row r="55" spans="1:4" x14ac:dyDescent="0.25">
      <c r="A55" s="20" t="s">
        <v>79</v>
      </c>
      <c r="B55" s="13" t="s">
        <v>133</v>
      </c>
      <c r="C55" s="14" t="s">
        <v>146</v>
      </c>
      <c r="D55" s="21" t="s">
        <v>147</v>
      </c>
    </row>
    <row r="56" spans="1:4" x14ac:dyDescent="0.25">
      <c r="A56" s="20" t="s">
        <v>79</v>
      </c>
      <c r="B56" s="13" t="s">
        <v>133</v>
      </c>
      <c r="C56" s="14" t="s">
        <v>148</v>
      </c>
      <c r="D56" s="21" t="s">
        <v>149</v>
      </c>
    </row>
    <row r="57" spans="1:4" x14ac:dyDescent="0.25">
      <c r="A57" s="20" t="s">
        <v>79</v>
      </c>
      <c r="B57" s="13" t="s">
        <v>133</v>
      </c>
      <c r="C57" s="14" t="s">
        <v>150</v>
      </c>
      <c r="D57" s="21" t="s">
        <v>151</v>
      </c>
    </row>
    <row r="58" spans="1:4" x14ac:dyDescent="0.25">
      <c r="A58" s="20" t="s">
        <v>79</v>
      </c>
      <c r="B58" s="13" t="s">
        <v>133</v>
      </c>
      <c r="C58" s="14" t="s">
        <v>152</v>
      </c>
      <c r="D58" s="21" t="s">
        <v>153</v>
      </c>
    </row>
    <row r="59" spans="1:4" x14ac:dyDescent="0.25">
      <c r="A59" s="20" t="s">
        <v>79</v>
      </c>
      <c r="B59" s="13" t="s">
        <v>133</v>
      </c>
      <c r="C59" s="14" t="s">
        <v>154</v>
      </c>
      <c r="D59" s="21" t="s">
        <v>155</v>
      </c>
    </row>
    <row r="60" spans="1:4" x14ac:dyDescent="0.25">
      <c r="A60" s="20" t="s">
        <v>79</v>
      </c>
      <c r="B60" s="13" t="s">
        <v>133</v>
      </c>
      <c r="C60" s="14" t="s">
        <v>156</v>
      </c>
      <c r="D60" s="21" t="s">
        <v>157</v>
      </c>
    </row>
    <row r="61" spans="1:4" x14ac:dyDescent="0.25">
      <c r="A61" s="20" t="s">
        <v>79</v>
      </c>
      <c r="B61" s="13" t="s">
        <v>133</v>
      </c>
      <c r="C61" s="14" t="s">
        <v>158</v>
      </c>
      <c r="D61" s="21" t="s">
        <v>99</v>
      </c>
    </row>
    <row r="62" spans="1:4" x14ac:dyDescent="0.25">
      <c r="A62" s="20" t="s">
        <v>79</v>
      </c>
      <c r="B62" s="13" t="s">
        <v>133</v>
      </c>
      <c r="C62" s="14" t="s">
        <v>159</v>
      </c>
      <c r="D62" s="21" t="s">
        <v>160</v>
      </c>
    </row>
    <row r="63" spans="1:4" ht="15.75" thickBot="1" x14ac:dyDescent="0.3">
      <c r="A63" s="22" t="s">
        <v>79</v>
      </c>
      <c r="B63" s="23" t="s">
        <v>133</v>
      </c>
      <c r="C63" s="24" t="s">
        <v>161</v>
      </c>
      <c r="D63" s="25" t="s">
        <v>162</v>
      </c>
    </row>
    <row r="64" spans="1:4" x14ac:dyDescent="0.25">
      <c r="A64" s="16" t="s">
        <v>180</v>
      </c>
      <c r="B64" s="17" t="s">
        <v>163</v>
      </c>
      <c r="C64" s="18" t="s">
        <v>164</v>
      </c>
      <c r="D64" s="19" t="s">
        <v>165</v>
      </c>
    </row>
    <row r="65" spans="1:4" x14ac:dyDescent="0.25">
      <c r="A65" s="20" t="s">
        <v>180</v>
      </c>
      <c r="B65" s="13" t="s">
        <v>163</v>
      </c>
      <c r="C65" s="14" t="s">
        <v>166</v>
      </c>
      <c r="D65" s="21" t="s">
        <v>167</v>
      </c>
    </row>
    <row r="66" spans="1:4" x14ac:dyDescent="0.25">
      <c r="A66" s="20" t="s">
        <v>180</v>
      </c>
      <c r="B66" s="13" t="s">
        <v>163</v>
      </c>
      <c r="C66" s="14" t="s">
        <v>168</v>
      </c>
      <c r="D66" s="21" t="s">
        <v>169</v>
      </c>
    </row>
    <row r="67" spans="1:4" x14ac:dyDescent="0.25">
      <c r="A67" s="20" t="s">
        <v>180</v>
      </c>
      <c r="B67" s="13" t="s">
        <v>163</v>
      </c>
      <c r="C67" s="14" t="s">
        <v>170</v>
      </c>
      <c r="D67" s="21" t="s">
        <v>171</v>
      </c>
    </row>
    <row r="68" spans="1:4" x14ac:dyDescent="0.25">
      <c r="A68" s="20" t="s">
        <v>180</v>
      </c>
      <c r="B68" s="13" t="s">
        <v>163</v>
      </c>
      <c r="C68" s="14" t="s">
        <v>172</v>
      </c>
      <c r="D68" s="21" t="s">
        <v>173</v>
      </c>
    </row>
    <row r="69" spans="1:4" x14ac:dyDescent="0.25">
      <c r="A69" s="20" t="s">
        <v>180</v>
      </c>
      <c r="B69" s="13" t="s">
        <v>163</v>
      </c>
      <c r="C69" s="14" t="s">
        <v>174</v>
      </c>
      <c r="D69" s="21" t="s">
        <v>175</v>
      </c>
    </row>
    <row r="70" spans="1:4" x14ac:dyDescent="0.25">
      <c r="A70" s="20" t="s">
        <v>180</v>
      </c>
      <c r="B70" s="13" t="s">
        <v>163</v>
      </c>
      <c r="C70" s="14" t="s">
        <v>176</v>
      </c>
      <c r="D70" s="21" t="s">
        <v>177</v>
      </c>
    </row>
    <row r="71" spans="1:4" ht="15.75" thickBot="1" x14ac:dyDescent="0.3">
      <c r="A71" s="22" t="s">
        <v>180</v>
      </c>
      <c r="B71" s="23" t="s">
        <v>163</v>
      </c>
      <c r="C71" s="24" t="s">
        <v>178</v>
      </c>
      <c r="D71" s="25" t="s">
        <v>179</v>
      </c>
    </row>
    <row r="74" spans="1:4" x14ac:dyDescent="0.25">
      <c r="A74" s="2" t="s">
        <v>182</v>
      </c>
      <c r="B74" s="2" t="s">
        <v>183</v>
      </c>
    </row>
    <row r="75" spans="1:4" x14ac:dyDescent="0.25">
      <c r="A75" s="2" t="s">
        <v>77</v>
      </c>
      <c r="B75" s="2" t="s">
        <v>89</v>
      </c>
    </row>
    <row r="76" spans="1:4" x14ac:dyDescent="0.25">
      <c r="A76" s="2" t="s">
        <v>78</v>
      </c>
      <c r="B76" s="2" t="s">
        <v>100</v>
      </c>
    </row>
    <row r="77" spans="1:4" x14ac:dyDescent="0.25">
      <c r="A77" s="2" t="s">
        <v>79</v>
      </c>
      <c r="B77" s="2" t="s">
        <v>133</v>
      </c>
    </row>
    <row r="78" spans="1:4" x14ac:dyDescent="0.25">
      <c r="A78" s="2" t="s">
        <v>80</v>
      </c>
      <c r="B78" s="2" t="s">
        <v>163</v>
      </c>
    </row>
    <row r="81" spans="1:2" ht="15.75" thickBot="1" x14ac:dyDescent="0.3">
      <c r="A81" s="37" t="s">
        <v>87</v>
      </c>
      <c r="B81" s="38" t="s">
        <v>184</v>
      </c>
    </row>
    <row r="82" spans="1:2" x14ac:dyDescent="0.25">
      <c r="A82" s="27" t="s">
        <v>82</v>
      </c>
      <c r="B82" s="31" t="s">
        <v>90</v>
      </c>
    </row>
    <row r="83" spans="1:2" x14ac:dyDescent="0.25">
      <c r="A83" s="14" t="s">
        <v>186</v>
      </c>
      <c r="B83" s="32" t="s">
        <v>92</v>
      </c>
    </row>
    <row r="84" spans="1:2" x14ac:dyDescent="0.25">
      <c r="A84" s="28" t="s">
        <v>51</v>
      </c>
      <c r="B84" s="33" t="s">
        <v>94</v>
      </c>
    </row>
    <row r="85" spans="1:2" x14ac:dyDescent="0.25">
      <c r="A85" s="14" t="s">
        <v>95</v>
      </c>
      <c r="B85" s="32" t="s">
        <v>96</v>
      </c>
    </row>
    <row r="86" spans="1:2" x14ac:dyDescent="0.25">
      <c r="A86" s="28" t="s">
        <v>56</v>
      </c>
      <c r="B86" s="33" t="s">
        <v>97</v>
      </c>
    </row>
    <row r="87" spans="1:2" ht="15.75" thickBot="1" x14ac:dyDescent="0.3">
      <c r="A87" s="24" t="s">
        <v>98</v>
      </c>
      <c r="B87" s="34" t="s">
        <v>99</v>
      </c>
    </row>
    <row r="88" spans="1:2" ht="30" x14ac:dyDescent="0.25">
      <c r="A88" s="29" t="s">
        <v>201</v>
      </c>
      <c r="B88" s="31" t="s">
        <v>102</v>
      </c>
    </row>
    <row r="89" spans="1:2" ht="30" x14ac:dyDescent="0.25">
      <c r="A89" s="15" t="s">
        <v>103</v>
      </c>
      <c r="B89" s="32" t="s">
        <v>104</v>
      </c>
    </row>
    <row r="90" spans="1:2" x14ac:dyDescent="0.25">
      <c r="A90" s="28" t="s">
        <v>187</v>
      </c>
      <c r="B90" s="33" t="s">
        <v>106</v>
      </c>
    </row>
    <row r="91" spans="1:2" x14ac:dyDescent="0.25">
      <c r="A91" s="14" t="s">
        <v>107</v>
      </c>
      <c r="B91" s="32" t="s">
        <v>108</v>
      </c>
    </row>
    <row r="92" spans="1:2" x14ac:dyDescent="0.25">
      <c r="A92" s="28" t="s">
        <v>45</v>
      </c>
      <c r="B92" s="33" t="s">
        <v>109</v>
      </c>
    </row>
    <row r="93" spans="1:2" x14ac:dyDescent="0.25">
      <c r="A93" s="14" t="s">
        <v>110</v>
      </c>
      <c r="B93" s="32" t="s">
        <v>111</v>
      </c>
    </row>
    <row r="94" spans="1:2" x14ac:dyDescent="0.25">
      <c r="A94" s="28" t="s">
        <v>112</v>
      </c>
      <c r="B94" s="33" t="s">
        <v>113</v>
      </c>
    </row>
    <row r="95" spans="1:2" x14ac:dyDescent="0.25">
      <c r="A95" s="14" t="s">
        <v>114</v>
      </c>
      <c r="B95" s="32" t="s">
        <v>104</v>
      </c>
    </row>
    <row r="96" spans="1:2" x14ac:dyDescent="0.25">
      <c r="A96" s="28" t="s">
        <v>57</v>
      </c>
      <c r="B96" s="33" t="s">
        <v>116</v>
      </c>
    </row>
    <row r="97" spans="1:2" x14ac:dyDescent="0.25">
      <c r="A97" s="14" t="s">
        <v>117</v>
      </c>
      <c r="B97" s="32" t="s">
        <v>118</v>
      </c>
    </row>
    <row r="98" spans="1:2" x14ac:dyDescent="0.25">
      <c r="A98" s="28" t="s">
        <v>119</v>
      </c>
      <c r="B98" s="33" t="s">
        <v>120</v>
      </c>
    </row>
    <row r="99" spans="1:2" x14ac:dyDescent="0.25">
      <c r="A99" s="14" t="s">
        <v>58</v>
      </c>
      <c r="B99" s="32" t="s">
        <v>122</v>
      </c>
    </row>
    <row r="100" spans="1:2" x14ac:dyDescent="0.25">
      <c r="A100" s="28" t="s">
        <v>123</v>
      </c>
      <c r="B100" s="33" t="s">
        <v>124</v>
      </c>
    </row>
    <row r="101" spans="1:2" x14ac:dyDescent="0.25">
      <c r="A101" s="14" t="s">
        <v>188</v>
      </c>
      <c r="B101" s="32" t="s">
        <v>126</v>
      </c>
    </row>
    <row r="102" spans="1:2" x14ac:dyDescent="0.25">
      <c r="A102" s="28" t="s">
        <v>189</v>
      </c>
      <c r="B102" s="33" t="s">
        <v>128</v>
      </c>
    </row>
    <row r="103" spans="1:2" x14ac:dyDescent="0.25">
      <c r="A103" s="14" t="s">
        <v>129</v>
      </c>
      <c r="B103" s="32" t="s">
        <v>130</v>
      </c>
    </row>
    <row r="104" spans="1:2" x14ac:dyDescent="0.25">
      <c r="A104" s="28" t="s">
        <v>59</v>
      </c>
      <c r="B104" s="33" t="s">
        <v>131</v>
      </c>
    </row>
    <row r="105" spans="1:2" ht="15.75" thickBot="1" x14ac:dyDescent="0.3">
      <c r="A105" s="24" t="s">
        <v>83</v>
      </c>
      <c r="B105" s="34" t="s">
        <v>132</v>
      </c>
    </row>
    <row r="106" spans="1:2" x14ac:dyDescent="0.25">
      <c r="A106" s="27" t="s">
        <v>53</v>
      </c>
      <c r="B106" s="31" t="s">
        <v>135</v>
      </c>
    </row>
    <row r="107" spans="1:2" x14ac:dyDescent="0.25">
      <c r="A107" s="14" t="s">
        <v>202</v>
      </c>
      <c r="B107" s="32" t="s">
        <v>137</v>
      </c>
    </row>
    <row r="108" spans="1:2" x14ac:dyDescent="0.25">
      <c r="A108" s="28" t="s">
        <v>190</v>
      </c>
      <c r="B108" s="33" t="s">
        <v>139</v>
      </c>
    </row>
    <row r="109" spans="1:2" x14ac:dyDescent="0.25">
      <c r="A109" s="14" t="s">
        <v>49</v>
      </c>
      <c r="B109" s="32" t="s">
        <v>141</v>
      </c>
    </row>
    <row r="110" spans="1:2" x14ac:dyDescent="0.25">
      <c r="A110" s="28" t="s">
        <v>191</v>
      </c>
      <c r="B110" s="33" t="s">
        <v>143</v>
      </c>
    </row>
    <row r="111" spans="1:2" x14ac:dyDescent="0.25">
      <c r="A111" s="14" t="s">
        <v>61</v>
      </c>
      <c r="B111" s="32" t="s">
        <v>145</v>
      </c>
    </row>
    <row r="112" spans="1:2" x14ac:dyDescent="0.25">
      <c r="A112" s="28" t="s">
        <v>66</v>
      </c>
      <c r="B112" s="33" t="s">
        <v>147</v>
      </c>
    </row>
    <row r="113" spans="1:2" x14ac:dyDescent="0.25">
      <c r="A113" s="14" t="s">
        <v>71</v>
      </c>
      <c r="B113" s="32" t="s">
        <v>149</v>
      </c>
    </row>
    <row r="114" spans="1:2" x14ac:dyDescent="0.25">
      <c r="A114" s="28" t="s">
        <v>192</v>
      </c>
      <c r="B114" s="33" t="s">
        <v>151</v>
      </c>
    </row>
    <row r="115" spans="1:2" x14ac:dyDescent="0.25">
      <c r="A115" s="14" t="s">
        <v>70</v>
      </c>
      <c r="B115" s="32" t="s">
        <v>153</v>
      </c>
    </row>
    <row r="116" spans="1:2" x14ac:dyDescent="0.25">
      <c r="A116" s="28" t="s">
        <v>193</v>
      </c>
      <c r="B116" s="33" t="s">
        <v>155</v>
      </c>
    </row>
    <row r="117" spans="1:2" x14ac:dyDescent="0.25">
      <c r="A117" s="14" t="s">
        <v>65</v>
      </c>
      <c r="B117" s="32" t="s">
        <v>157</v>
      </c>
    </row>
    <row r="118" spans="1:2" x14ac:dyDescent="0.25">
      <c r="A118" s="28" t="s">
        <v>48</v>
      </c>
      <c r="B118" s="33" t="s">
        <v>99</v>
      </c>
    </row>
    <row r="119" spans="1:2" x14ac:dyDescent="0.25">
      <c r="A119" s="14" t="s">
        <v>159</v>
      </c>
      <c r="B119" s="32" t="s">
        <v>160</v>
      </c>
    </row>
    <row r="120" spans="1:2" ht="15.75" thickBot="1" x14ac:dyDescent="0.3">
      <c r="A120" s="30" t="s">
        <v>75</v>
      </c>
      <c r="B120" s="35" t="s">
        <v>162</v>
      </c>
    </row>
    <row r="121" spans="1:2" x14ac:dyDescent="0.25">
      <c r="A121" s="18" t="s">
        <v>194</v>
      </c>
      <c r="B121" s="36" t="s">
        <v>165</v>
      </c>
    </row>
    <row r="122" spans="1:2" x14ac:dyDescent="0.25">
      <c r="A122" s="28" t="s">
        <v>195</v>
      </c>
      <c r="B122" s="33" t="s">
        <v>167</v>
      </c>
    </row>
    <row r="123" spans="1:2" x14ac:dyDescent="0.25">
      <c r="A123" s="14" t="s">
        <v>62</v>
      </c>
      <c r="B123" s="32" t="s">
        <v>169</v>
      </c>
    </row>
    <row r="124" spans="1:2" x14ac:dyDescent="0.25">
      <c r="A124" s="28" t="s">
        <v>196</v>
      </c>
      <c r="B124" s="33" t="s">
        <v>171</v>
      </c>
    </row>
    <row r="125" spans="1:2" x14ac:dyDescent="0.25">
      <c r="A125" s="14" t="s">
        <v>197</v>
      </c>
      <c r="B125" s="32" t="s">
        <v>173</v>
      </c>
    </row>
    <row r="126" spans="1:2" x14ac:dyDescent="0.25">
      <c r="A126" s="28" t="s">
        <v>198</v>
      </c>
      <c r="B126" s="33" t="s">
        <v>175</v>
      </c>
    </row>
    <row r="127" spans="1:2" x14ac:dyDescent="0.25">
      <c r="A127" s="14" t="s">
        <v>199</v>
      </c>
      <c r="B127" s="32" t="s">
        <v>177</v>
      </c>
    </row>
    <row r="128" spans="1:2" x14ac:dyDescent="0.25">
      <c r="A128" s="39" t="s">
        <v>200</v>
      </c>
      <c r="B128" s="40" t="s">
        <v>179</v>
      </c>
    </row>
  </sheetData>
  <mergeCells count="1">
    <mergeCell ref="A13:D13"/>
  </mergeCells>
  <pageMargins left="0.7" right="0.7" top="0.75" bottom="0.75" header="0.3" footer="0.3"/>
  <tableParts count="1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12</vt:i4>
      </vt:variant>
    </vt:vector>
  </HeadingPairs>
  <TitlesOfParts>
    <vt:vector size="16" baseType="lpstr">
      <vt:lpstr>Identificacion</vt:lpstr>
      <vt:lpstr>Documentación</vt:lpstr>
      <vt:lpstr>DATOS</vt:lpstr>
      <vt:lpstr>Procesos</vt:lpstr>
      <vt:lpstr>Documentación!_Hlk82550015</vt:lpstr>
      <vt:lpstr>APOYO</vt:lpstr>
      <vt:lpstr>ESTRATEGICOS</vt:lpstr>
      <vt:lpstr>EVALUACION</vt:lpstr>
      <vt:lpstr>MATRIZ_RIESGOS</vt:lpstr>
      <vt:lpstr>MISIONALES</vt:lpstr>
      <vt:lpstr>SERVICIOS_</vt:lpstr>
      <vt:lpstr>SERVICIOS_AMBULATORIOS_</vt:lpstr>
      <vt:lpstr>SERVICIOSAMBULATORIOS</vt:lpstr>
      <vt:lpstr>SIGLAS</vt:lpstr>
      <vt:lpstr>SISTEMA_DE_INFORMACION_Y_ATENCION_AL_USUARIO</vt:lpstr>
      <vt:lpstr>TABLA_SIGLAS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Flia. Gonzalez Ovalle</dc:creator>
  <cp:lastModifiedBy>TEDDER NIÑO DRAGO</cp:lastModifiedBy>
  <dcterms:created xsi:type="dcterms:W3CDTF">2024-05-03T01:07:42Z</dcterms:created>
  <dcterms:modified xsi:type="dcterms:W3CDTF">2024-05-28T14:13:30Z</dcterms:modified>
</cp:coreProperties>
</file>